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0" r:id="rId1"/>
  </sheets>
  <definedNames>
    <definedName name="_xlnm._FilterDatabase" localSheetId="0" hidden="1">Sheet1!$A$1:$J$67</definedName>
    <definedName name="_xlnm.Print_Titles" localSheetId="0">Sheet1!$1:$4</definedName>
    <definedName name="_xlnm.Print_Area" localSheetId="0">Sheet1!$A$1:$J$67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<sst xmlns="http://schemas.openxmlformats.org/spreadsheetml/2006/main" count="198" uniqueCount="151">
  <si>
    <t>2026年“D”项目道路照明安装工程清单及报价表</t>
  </si>
  <si>
    <t>序号</t>
  </si>
  <si>
    <t>项目名称</t>
  </si>
  <si>
    <t>项目特征描述</t>
  </si>
  <si>
    <t>单位</t>
  </si>
  <si>
    <t>工程量</t>
  </si>
  <si>
    <t>采购最高限价（含税）</t>
  </si>
  <si>
    <t>投标报价</t>
  </si>
  <si>
    <t>备注</t>
  </si>
  <si>
    <t>全费用综合单价（元）</t>
  </si>
  <si>
    <t>合价（元）</t>
  </si>
  <si>
    <t>含税全费用单价（元）</t>
  </si>
  <si>
    <t>含税合价（元）</t>
  </si>
  <si>
    <t>单臂路灯 H=9m LED90W</t>
  </si>
  <si>
    <t>1.名称：单臂路灯 H=9m LED90W（材料甲供）
2.灯杆高度：最高点距地9米
3.灯架型式：成套
4.基础材质：600×600×1420mmC25混凝土（混凝土甲供），钢筋笼甲供（包含分批次下车），含模板安拆（模板乙供）
5.杆座材质、规格：详设计
6.接线端子材质、规格：详设计
7.接地要求：50×50×5镀锌角钢，L=2.5米（乙供）
8.垫层材质：C20混凝土（材料甲供）
9.预埋件：详设计，预埋件及法兰材料甲供，乙方负责安装，预埋线管为DN50波纹管（甲供）
10.其他：包含模板制安、预埋件安装、预埋管安装、配电盒内接线、灯杆内接线板接线、钢筋笼安装、混凝土浇筑、接地安装及试验、灯具安装等，满足设计及现行施工技术、质量验收规范要求</t>
  </si>
  <si>
    <t>套</t>
  </si>
  <si>
    <t>单臂路灯 H=9m LED150W</t>
  </si>
  <si>
    <t>1.名称：单臂路灯 H=9m LED150W（材料甲供）
2.灯杆高度：最高点距地9米
3.灯架型式：成套
4.基础材质：600×600×1420mmC25混凝土（混凝土甲供），钢筋笼甲供（包含分批次下车），含模板安拆（模板乙供）
5.杆座材质、规格：详设计
6.接线端子材质、规格：详设计
7.接地要求：50×50×5镀锌角钢，L=2.5米（乙供）
8.垫层材质：C20混凝土（材料甲供）
9.预埋件：详设计，预埋件及法兰材料甲供，乙方负责安装，预埋线管为DN50波纹管（甲供）
10.其他：包含模板制安、预埋件安装、预埋管安装、配电盒内接线、灯杆内接线板接线、钢筋笼安装、混凝土浇筑、接地安装及试验、灯具安装等，满足设计及现行施工技术、质量验收规范要求</t>
  </si>
  <si>
    <t>灌胶式电缆集成分支连接器DMJFQ-1T</t>
  </si>
  <si>
    <t>1.规格、型号：灌胶式电缆集成分支连接器OKM/DMJFQ-1T（甲供材料）
2.其他：满足设计及现行施工技术、质量验收规范要求</t>
  </si>
  <si>
    <t>个</t>
  </si>
  <si>
    <t>手孔井400mm×400mm</t>
  </si>
  <si>
    <t>1.名称：手孔井400mm*400mm，砌体净高0.95米以上
2.垫层：C20商品混凝土、碎石（混凝土材料甲供）
3.井身材质：120mm厚M10湿拌砌筑砂浆砌M10页岩砖（材料乙供）
4.内外壁1:3湿拌抹灰砂浆抹面，厚度详设计
5.井盖：球墨铸铁成品井盖（材料乙供）
6.其他：满足设计及现行施工技术、质量验收规范要求</t>
  </si>
  <si>
    <t>座</t>
  </si>
  <si>
    <t>手孔井600mm×600mm</t>
  </si>
  <si>
    <t>1.名称：手孔井600mm*600mm，砌体净高0.75米以上
2.垫层：C20商品混凝土、碎石（混凝土材料甲供）
3.井身材质：120mm厚M10湿拌砌筑砂浆砌M10页岩砖（材料乙供）
4.内外壁1:3湿拌抹灰砂浆抹面，厚度详设计
5.井盖：球墨铸铁成品井盖（材料乙供）
6.其他：满足设计及现行施工技术、质量验收规范要求</t>
  </si>
  <si>
    <t>井沿C30混凝土</t>
  </si>
  <si>
    <t>1.混凝土种类：井口沿边C30商品混凝土（混凝土甲供）
2.混凝土运输方式、浇筑：投标人自行考虑在报价</t>
  </si>
  <si>
    <t>m3</t>
  </si>
  <si>
    <t>井沿模板</t>
  </si>
  <si>
    <t>1.模板类型：综合
2.模板类型：木模、组合钢模板、竹胶合板等综合（材料乙供）
3.支架材料：钢管、竹、木支架综合，断面尺寸、材质、工艺等符合设计和施工验收规范要求
4.本项目投标人应根据施工经验,现场实际情况和企业自身情况综合报价,不论采用何种支模方式均综合报价                                                                 5.材料场内运输、转运费用已综合考虑在单价中</t>
  </si>
  <si>
    <t>m2</t>
  </si>
  <si>
    <t>手孔井泄水孔回填砂石料</t>
  </si>
  <si>
    <t>1.滤料品种：砂石料 （材料乙供）
2.其他：满足设计及现行施工技术、质量验收规范要求</t>
  </si>
  <si>
    <t xml:space="preserve">井内排水管φ100PVC排水管 </t>
  </si>
  <si>
    <t>1.规格、型号： φ100PVC排水管（材料乙供）
2.其他：满足设计及现行施工技术、质量验收规范要求</t>
  </si>
  <si>
    <t>m</t>
  </si>
  <si>
    <t xml:space="preserve">电缆保护管-PVC双壁波纹管DN110 </t>
  </si>
  <si>
    <t>1.规格、型号： PVC双壁波纹管DN110（材料乙供）
2.其他：满足设计及现行施工技术、质量验收规范要求</t>
  </si>
  <si>
    <t>热镀锌钢管 DN100</t>
  </si>
  <si>
    <t>1.规格、型号：热镀锌钢管 DN100×4mm（材料乙供）
2.其他：满足设计及现行施工技术、质量验收规范要求</t>
  </si>
  <si>
    <t>沟槽基坑开挖土石方</t>
  </si>
  <si>
    <t>1.部位：主要为基槽、基坑开挖
2.开挖土石方类别：各类土、各类石方(含淤泥)综合，以及现场建(废)渣综合
3.基础类型：综合
4.开挖或开凿方式、深度：综合，包含零星人工配合
5.基底摊座、捡底要求：人工配合机械完成，由投标人综合考虑
6.做法：满足设计及现行施工技术、质量验收规范要求
7.包含：机械进出场费、机械场内内转费用或保护路面移动费用、石方破碎解小、开挖、基底修整、沟边修整等费用</t>
  </si>
  <si>
    <t>沟槽基坑利旧原土回填</t>
  </si>
  <si>
    <t>1.填料：开挖后土石方利旧回填
2.回填方式：综合
3.其他：满足设计及现行施工技术、质量验收规范要求</t>
  </si>
  <si>
    <t>余方弃置</t>
  </si>
  <si>
    <t>1.废弃料品种：土方、石方、杂草、沥青、混凝土等综合（含淤泥），以及现场建(废)渣综合
2.弃土、石（渣）场选择及费用：综合单价已包含弃渣费
3.做法：满足设计及现行技术、质量、施工验收规范要求</t>
  </si>
  <si>
    <t>电缆沟原槽回填商品混凝土C20包封保护</t>
  </si>
  <si>
    <t>1.混凝土种类;商品混凝土（混凝土甲供）
2.混凝土强度等级：C20
3.其他：满足设计及现行施工技术、质量验收规范要求</t>
  </si>
  <si>
    <t>聚乙烯绝缘聚氯乙稀护套铜芯电力电缆 YJV-1KV-5×25mm2</t>
  </si>
  <si>
    <t>1.规格、型号：聚乙烯绝缘聚氯乙稀护套铜芯电力电缆 YJV-1KV-5×25mm2（电缆甲供）
2.部位：排管或预埋管内
3.其他：满足设计及现行施工技术、质量验收规范要求</t>
  </si>
  <si>
    <t>聚乙烯绝缘聚氯乙稀护套铜芯电力电缆 YJV-1KV-5×16mm2</t>
  </si>
  <si>
    <t>1.规格、型号：聚乙烯绝缘聚氯乙稀护套铜芯电力电缆 YJV-1KV-5×16mm2（电缆甲供）
2.部位：排管内
3.其他：满足设计及现行施工技术、质量验收规范要求</t>
  </si>
  <si>
    <t>电力电缆终端头5芯25mm2（含五指套、鼻子等）</t>
  </si>
  <si>
    <t>1.名称：电力电缆终端头 （材料乙供）
2.型号、规格：5芯25mm2
3.材质、类型：综合考虑
4.安装部位：地上、地下室、电井通道、竖井通道等部位综合考虑 
5.电压等级（kV）：1KV
6.其他：满足设计、施工规范、相关技术及竣工验收要求</t>
  </si>
  <si>
    <t>组</t>
  </si>
  <si>
    <t>电力电缆终端头5芯16mm2（含五指套、鼻子等）</t>
  </si>
  <si>
    <t>1.名称：电力电缆终端头（材料乙供） 
2.型号、规格：5芯16mm2
3.材质、类型：综合考虑
4.安装部位：地上、地下室、电井通道、竖井通道等部位综合考虑 
5.电压等级（kV）：1KV
6.其他：满足设计、施工规范、相关技术及竣工验收要求</t>
  </si>
  <si>
    <t>组合式箱式变电站SCB10-10/0.4kV-30kVA</t>
  </si>
  <si>
    <t>1.型号、规格：成套组合式箱式变电站SCB10-10/0.4kV-30kVA（甲供材料）
2.通风窗：铝合金 YT30，尺寸为400×200mm，背面固定防鼠防虫钢丝网（乙供材料）
3.包含：与供电局对接后二次深化设计、供电手续办理、启动调试、系统调试、验收及协调等所有费用等
4.其他：满足设计及现行施工技术、质量验收规范要求</t>
  </si>
  <si>
    <t>台</t>
  </si>
  <si>
    <t>组合式箱式变电站基础</t>
  </si>
  <si>
    <t>1.名称 组合式箱式变电站基础
2.混凝土强度等级：圈梁、基础等为 C20（混凝土甲供）
3.包含施工部位：井底基础、圈梁及设计范围内预埋件及钢筋（乙供材料）制作安装
4.箱变井壁及做法：M7.5砂浆砌筑实心砖（乙供材料）
5.抹灰厚度、砂浆配合比及做法：1:3水泥砂浆抹内外面，内10mm厚，外15mm厚
6.露出地面墙面做法：10mm厚1:2.5水泥砂浆粘贴240x60x10mm灰色劈开砖（300~500mm贴砖高度）（乙供材料）
7.砼运输方式及场内外运距：由投标人自行综合考虑
8.砼现场泵送采用的机械种类及方式：由投标人自行综合考虑
9.模板：支护方式、模板类型由投标人自行考虑
10.钢筋：详设计（乙供材料）
11.做法：包含模板制作、钢筋预制报审、钢筋制安、砌体砌筑、砂浆抹灰、积水坑盖板（乙供材料）等费用，满足设计及现行技术、质量验收规范要求</t>
  </si>
  <si>
    <t>不锈钢照明配电控制箱</t>
  </si>
  <si>
    <t>1.名称：不锈钢照明配电控制箱（成套设施，甲供材料）
2.固定方式：配电箱尺寸详设计综合考虑，基底采用63×40×4.8mm等边热镀锌槽钢（乙供材料）固定，包含基础槽钢固定、膨胀螺栓固定等费用
3.其他：满足设计及现行施工技术、质量验收规范要求</t>
  </si>
  <si>
    <t>配电箱砖混基座</t>
  </si>
  <si>
    <t>1.名称：配电箱基座
2.垫层：100mm厚C20商品混凝土（混凝土材料甲供）
3.砌体：湿拌砌筑砂浆 M7.5砂浆砌筑MU10标准砖（乙供材料）；
4.内壁10mm厚1:3湿拌抹灰砂浆（乙供材料）
5.基座饰面：10厚1:1.5水泥砂浆粘贴12厚花岗石光面、芝麻黑（300~400mm贴砖高度，乙供材料），10厚1:3水泥砂浆打底，10厚1:3水泥砂浆找平（乙供材料）；
6.井底填充100mm厚砂卵石（乙供材料）；
7.钢筋：详设计（材料乙供）
8.其他：满足设计及现行施工技术、质量验收规范要求</t>
  </si>
  <si>
    <t>城市照明自动化监控智能控制器FBC508</t>
  </si>
  <si>
    <t>1.安装材料：城市照明自动化监控管理系统
2.型号;城市照明自动化监控智能控制器FBC508（乙供材料）
3.核心功能与技术参数:
通讯方式（乙供材料）:内置4G模块、ZigBee无线通信及10/100M以太网接口，支持双4G物联网卡待机备份，优先通过NET网口联网，通信更稳定。
控制能力:支持12路继电器输出(90~250V)，可实现单相回路控制及联动FLS02P单灯控制器;最多可管理200个以上无线控制器节点。
数据采集:实时采集三相电流、电压、功率、电能、功率因数、频率及谐波分析数据，支持0-10V模拟是与开关量信号输入。
本地策略:支持10组本地控制策略，当平台掉线时自动切换至本地模式运行，保障照明系统持续可控。
安全防护:外壳达IP51防护等级，阻燃、抗紫外线、防尘防潮;数据传输采用AES128加密算法，保障通信安全。
扩展性:内置不少于3路RS485接口，支持30路电压与电流计量扩展，便于接入其他智能设备。
协议支持:具备MQTT物联网标准协议，可无缝接入政务管理系统或智慧城市平台:
4.其他：满足设计及现行施工技术、质量验收规范要求
5.其他：满足路灯管理所、业主主管行政部门验收要求</t>
  </si>
  <si>
    <t>箱变接地系统</t>
  </si>
  <si>
    <t>1.名称 箱变接地
2.材质：接地极φ50镀锌钢管L=2500，接地母线扁钢-40*4（乙供材料）
3.含临时接地端子等配件（乙供材料）
4.做法：详电气15号图接地平面图，满足设计及现行技术、质量验收规范要求</t>
  </si>
  <si>
    <t>管道接地极 接地角钢 ∠50×5×2500</t>
  </si>
  <si>
    <t>1.型号：管道接地极 接地角钢 ∠50×5×2500（乙供材料）
2.其他：满足设计及现行施工技术、质量验收规范要求</t>
  </si>
  <si>
    <t>根</t>
  </si>
  <si>
    <t>成套箱式变电站试验</t>
  </si>
  <si>
    <t>1.名称：成套箱式变电站试验
2.其他：满足设计及现行施工技术、质量验收规范要求</t>
  </si>
  <si>
    <t>系统</t>
  </si>
  <si>
    <t xml:space="preserve">高压电缆试验 </t>
  </si>
  <si>
    <t>1.名称：高压电缆试验 
2.其他：满足设计及现行施工技术、质量验收规范要求</t>
  </si>
  <si>
    <t xml:space="preserve">低压电缆试验 </t>
  </si>
  <si>
    <t>1.名称：电缆试验 泄漏试验
2.满足设计及规范要求、技术标准、招标文件、合同要求等</t>
  </si>
  <si>
    <t>系统通电试验</t>
  </si>
  <si>
    <t>1.名称：系统通电试验
2.其他：满足设计及现行施工技术、质量验收规范要求</t>
  </si>
  <si>
    <t>T形杆加装</t>
  </si>
  <si>
    <t>1.加装位置：原有T接杆
2.加装内容：详施工图DS-06所示内容，所有材料乙供，材料标准采用国标标准
3.其他：包含整体验收、材料报审、材料质检等费用，满足设计及现行施工技术、质量验收规范要求</t>
  </si>
  <si>
    <t>停电断接‌</t>
  </si>
  <si>
    <r>
      <rPr>
        <sz val="10"/>
        <rFont val="宋体"/>
        <charset val="134"/>
      </rPr>
      <t>1.名称 停电断接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
2.其他：包含费用计算文件、报批文件、手续文件编制、组织及协调等费用，满足设计及现行施工技术、质量验收规范要求</t>
    </r>
  </si>
  <si>
    <t>带电作业安全措施及搭电试验</t>
  </si>
  <si>
    <t>1.名称 带电作业安全措施及搭电试验
2.其他：包含送配电装置系统调试、费用计算文件、报批文件、手续文件编制、组织及协调等费用，满足设计及现行施工技术、质量验收规范要求</t>
  </si>
  <si>
    <t>项</t>
  </si>
  <si>
    <t>拆除沥青路面</t>
  </si>
  <si>
    <t>1.材质：沥青混凝土
2.厚度：10cm
3.其他：满足设计及现行施工技术、质量验收规范要求</t>
  </si>
  <si>
    <t>拆除水泥混凝土路面</t>
  </si>
  <si>
    <t>1.材质：水泥混凝土路面
2.厚度：20cm
3.其他：包含破碎费用，满足设计及现行施工技术、质量验收规范要求</t>
  </si>
  <si>
    <t>沥青混凝土路面切缝</t>
  </si>
  <si>
    <t>1.切缝位置：沥青混凝土切缝
2.其他：满足设计及现行施工技术、质量验收规范要求</t>
  </si>
  <si>
    <t>混凝土路面切缝</t>
  </si>
  <si>
    <t>1.切缝位置：混凝土路面切缝
2.其他：满足设计及现行施工技术、质量验收规范要求</t>
  </si>
  <si>
    <t>波形护栏利旧安装</t>
  </si>
  <si>
    <t xml:space="preserve">1.栏杆材质、规格：波形护栏利旧安装
2.其他：满足设计及现行施工技术、质量验收规范要求 </t>
  </si>
  <si>
    <t>波形护栏保护性拆除</t>
  </si>
  <si>
    <t>1.栏杆材质、规格：波形栏杆 
2.其他：满足设计及现行施工技术、质量验收规范要求</t>
  </si>
  <si>
    <t>玻璃纤维土工格栅</t>
  </si>
  <si>
    <t>1.材料品种：玻璃纤维土工格栅（乙供材料）
2.其他：满足设计及现行施工技术、质量验收规范要求</t>
  </si>
  <si>
    <t>热熔漆标线恢复</t>
  </si>
  <si>
    <t>1.材料品种：道路标线 （乙供材料）
2.其他：满足设计及现行施工技术、质量验收规范要求</t>
  </si>
  <si>
    <t>拆除排水沟砖石结构</t>
  </si>
  <si>
    <t>1.结构形式砖石结构 
2.强度等级：综合
3.其他：满足设计及现行施工技术、质量验收规范要求</t>
  </si>
  <si>
    <t>M7.5浆砌片石排水沟（利旧）</t>
  </si>
  <si>
    <t>1.材料品种：M7.5浆砌片石排水沟（片石利旧或甲供）
2.其他：满足设计及现行施工技术、质量验收规范要求</t>
  </si>
  <si>
    <t>20cm厚道路C35混凝土基层</t>
  </si>
  <si>
    <t>1.基层材质：道路C35混凝土基层（混凝土材料甲供)
2.厚度：20cm厚
3.其他：满足设计及现行施工技术、质量验收规范要求</t>
  </si>
  <si>
    <t>C20混凝土下基层 原槽浇筑</t>
  </si>
  <si>
    <t>1.混凝土种类：商品混凝土，沟槽内浇筑
2.混凝土强度等级：C20混凝土（混凝土材料甲供)
3.其他：满足设计及现行施工技术、质量验收规范要求</t>
  </si>
  <si>
    <t>碾压路床（压实度≥95%）</t>
  </si>
  <si>
    <t>1.处理方式：碾压路床（压实度≥95%）
2.碾压方式：综合
3.其他：满足设计及现行施工技术、质量验收规范要求</t>
  </si>
  <si>
    <t>200mm厚C35混凝土路面</t>
  </si>
  <si>
    <t>1.混凝土要求：C35混凝土（混凝土材料甲供)路面，带路面刻槽
2.厚度：200mm
3.其他：满足设计及现行施工技术、质量验收规范要求</t>
  </si>
  <si>
    <t>150mm厚级配碎石</t>
  </si>
  <si>
    <t>1.石料规格：级配碎石垫层 （乙供材料）
2.厚度：150mm厚
3.其他：满足设计及现行施工技术、质量验收规范要求</t>
  </si>
  <si>
    <t>可移动临时护栏</t>
  </si>
  <si>
    <t>1.类型：可移动临时护栏（乙供材料）
2.规格、型号：详设计
3.材料品种：C30商品混凝土（混凝土材料乙供、预制成品、含油漆喷涂）、φ63*1.5mm不锈钢（乙供材料）
4.预埋：详设计（乙供材料）
5.其他：满足设计及现行施工技术、质量验收规范要求</t>
  </si>
  <si>
    <t>φ310-15m水泥锥型电杆组立</t>
  </si>
  <si>
    <t>1.材质：混凝土杆
2.规格：φ310-15m水泥锥型电杆组立（乙供材料）
3.电杆组立：满足设计要求
4.地形：丘陵
5.综合单价含土石方挖运、材料运输、基础砼（混凝土材料甲供）费用等
6.其他：满足设计及现行施工技术、质量验收规范要求</t>
  </si>
  <si>
    <t>基</t>
  </si>
  <si>
    <t>拉线安装(10KV) GJ-50</t>
  </si>
  <si>
    <t>1.材质：混凝土杆成套拉盘（乙供材料）
2.规格：LP-10拉线盘（乙供材料）
3.拉线：GJ-50钢绞线（乙供材料）
4.地形：丘陵
5.综合单价含土石方挖运、材料运输、拉线、绝缘子费用等，具体详设计
6.未尽事项：满足设计和相应的标准规范的要求</t>
  </si>
  <si>
    <t>φ190-12m水泥锥型电杆组立</t>
  </si>
  <si>
    <t>1.材质：混凝土杆
2.规格：φ190-12m水泥锥型电杆组立（乙供材料）
3.电杆组立：满足设计要求
4.地形：丘陵
5.综合单价含土石方挖运、材料运输费用等
6.未尽事项：满足设计和相应的标准规范的要求</t>
  </si>
  <si>
    <t>横担组装</t>
  </si>
  <si>
    <t>1.名称：角钢横担（乙供材料）
2.材质及标准：镀锌角钢，材料标准采用国标标准 
3.规格：L63×6、L75×8、
4.类型：满足设计要求
5.电压等级（kV）：10KV、0.4KV
5.综合单价含材料运输、横担、绝缘子、抱箍、螺栓、垫铁、线夹、针瓶等（乙供材料），具体详设计费用等
6.未尽事项：满足设计和相应的标准规范的要求</t>
  </si>
  <si>
    <t>导线架设JKLGYJ-10-70mm2</t>
  </si>
  <si>
    <t>1.名称：导线架设
2.型号：架空绝缘铝芯线 JKLGYJ-10-70mm2（乙供材料）
3.规格：满足设计要求，材料标准采用国标标准  
4.地形：丘陵
5.其他：满足设计及现行技术、质量验收规范要求。所有设计中包含的相关工作内容及其余未尽事宜，由承包人自行考虑，包含在投标报价中</t>
  </si>
  <si>
    <t>km</t>
  </si>
  <si>
    <t>杆上设备 隔离开关</t>
  </si>
  <si>
    <t>1.名称：隔离开关 
2.型号：GW-12/1250A（利旧） 
3.材质及标准：原有材料拆除、利旧安装
4.敷设方式、部位 ：杆上设备
5.电压等级： 10kv
6.综合单价含材料运输、附件（乙供材料）、线夹费用（乙供材料）等
7.未尽事项：满足设计和相应的标准规范的要求</t>
  </si>
  <si>
    <t>电杆拆除</t>
  </si>
  <si>
    <t>1.材质：混凝土杆
2.规格：拆除10米电杆1根,12米电杆1根
3.地形：丘陵
4.未尽事项：满足设计和相应的标准规范的要求</t>
  </si>
  <si>
    <t>导线拆除</t>
  </si>
  <si>
    <t>1.名称：钢芯铝绞线(拆除） 
2.型号：详设计
3.规格：详设计
4.地形：丘陵
5.内容：拆除10kV线路
6.未尽事项：满足设计和相应的标准规范的要求</t>
  </si>
  <si>
    <t>杆上设备 隔离开关（拆除）</t>
  </si>
  <si>
    <t>1.名称：隔离开关
2.型号：GW-12/1250A 
3.材质及标准：满足设计要求
4.敷设方式、部位 ：杆上设备
5.电压等级： 10kv
6.未尽事项：满足设计和相应的标准规范的要求</t>
  </si>
  <si>
    <t>面层花岗石及基层拆除</t>
  </si>
  <si>
    <t>1.拆除的基层类型 ：15cm厚混凝土基层
2.饰面材料种类：50mm厚花岗石
3.其他：满足设计及现行施工技术、质量验收规范要求</t>
  </si>
  <si>
    <t>5cm芝麻灰花岗石</t>
  </si>
  <si>
    <t>1.找平层厚度、砂浆配合比：15cm厚C20混凝土基层（混凝土材料甲供）
2.结合层厚度、砂浆配合比：3cm厚1:3干硬性水泥砂浆结合层 （乙供材料）
3.面层材料品种、规格、颜色 ：5cm芝麻灰花岗石（乙供材料）
4.其他：满足设计及现行施工技术、质量验收规范要求</t>
  </si>
  <si>
    <t>过车钢板租赁</t>
  </si>
  <si>
    <t>1.钢板型号：综合考虑；
2.包含：钢板租赁、安装、上下车、返程回收等费用
3.计量规则：已到场钢板安装后重量计算
4.计算期：招标文件约定工期</t>
  </si>
  <si>
    <t>t</t>
  </si>
  <si>
    <t>合计</t>
  </si>
  <si>
    <r>
      <t>注：
1、全费用综合单价，包括人工费、材料费（甲供材除外）、甲供材下车费、机械费、管理费、利润、措施费、大型机械进出场费、降排水费、规费、乙供材料资料编制费、验收费、道路清洁卫生费、供电方案报批费、文明施工费、安全施工费、销项增值税和附加税、弃土费，满足环保、城管、政策要求所需的施工措施费及赶工等费用；以上工程量均为暂估量，不因结算工程量与合同工程量不一致而调整综合单价。
2.现场安全环保文明施工管理要求：（1）由公司统一发放印有“兴绿园林”字样和LOGO的安全帽和反光背心，班组按实名制领取，使用完后交回项目部，否则按采购费用扣款，其余参照合同附件中安全环保管理协议执行。（2）现场雾炮机由甲方提供，投标单位需安排人员管理使用，人工费、油费、维修费及管理费用综合考虑到投标报价中，不单独计取。  （3）防尘网由甲方提供，投标单位安排人员进行覆盖、回收、现场转移等，人工费综合考虑到投标报价中，不单独计取。（5）现场机械均实行一机一炮，每台挖掘机械均应配备随机雾炮机，工作时需保持雾炮机正常工作，加水、加油、维护等费用综合考虑在报价中。（6）机械配置需满足进度要求（7）我司不提供水电接驳口及临时冲洗设施
3.承包人应在报价前自行完成现场踏勘，充分掌握现场实际情况
4、班组应购买雇主责任险（保额30万），并按照项目经理部安全文明施工要求规范施工；
5、临水、临电的搭接：发包人不提供用电、用水接驳口，承包人需自备发电机或自行协商接电及水源，发电机购置或租赁、燃油费、电费、水费、接驳费、协调费、维护费、人工费、电费、材料（含支管及三级配电箱）等一切与此相关的费用均已包含在清单报价中，由承包人自主报价，包干使用，结算时不作调整。
6、本项目无洗车池，投标人需自行清理运输机械的残土、渣土泄漏或残留，相应费用包含在报价中；
7、发包人提供施工临时便道和机械作业平台，施工期间的平台修整由承包人综合考虑并计入投标报价中，不另行计取。
8、</t>
    </r>
    <r>
      <rPr>
        <sz val="11"/>
        <color rgb="FFFF0000"/>
        <rFont val="宋体"/>
        <charset val="134"/>
      </rPr>
      <t>检测项及检测费：施工内容的检测（复检）费用和送样由分包单位承担；（甲供材料由检测费由项目经理部承担）</t>
    </r>
    <r>
      <rPr>
        <sz val="11"/>
        <color rgb="FF000000"/>
        <rFont val="宋体"/>
        <charset val="134"/>
      </rPr>
      <t xml:space="preserve">
9、若涉及有需预制场地由乙方自行负责，预制场地费、预加工报批费、预加工报审费包含在其投标报价中，承包人进场后预制场管理及甲供材料看管费用由承包人自行负责
10、临时道路修建及维护：承包人自行考虑，入口道路项目经理部负责，统一管理由项目经理部负责；
11、甲供材料下车、二次转运及保管：由承包人负责，甲供材料以清单注明为准，未注明的均为乙供；混凝土损耗2%，管线损耗1.5%。
12、专项方案论证相关费用由承包人承担；
13、民工按要求进行实名制打卡。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</si>
</sst>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view="pageBreakPreview" zoomScaleNormal="85" workbookViewId="0">
      <selection activeCell="A1" sqref="A1:J1"/>
    </sheetView>
  </sheetViews>
  <sheetFormatPr defaultColWidth="8.725" defaultRowHeight="13.5"/>
  <cols>
    <col min="1" max="1" width="8.725" style="1"/>
    <col min="2" max="2" width="22.8166666666667" style="2" customWidth="1"/>
    <col min="3" max="3" width="38.8166666666667" customWidth="1"/>
    <col min="4" max="5" width="8.725" style="1"/>
    <col min="6" max="6" width="12.4583333333333" style="1" customWidth="1"/>
    <col min="7" max="7" width="12.9083333333333" style="1"/>
    <col min="10" max="10" width="12.4583333333333" customWidth="1"/>
    <col min="12" max="12" width="9.54166666666667"/>
    <col min="13" max="13" width="12.8166666666667"/>
    <col min="14" max="14" width="9.54166666666667"/>
  </cols>
  <sheetData>
    <row r="1" ht="46" customHeight="1" spans="1:10">
      <c r="A1" s="3" t="s">
        <v>0</v>
      </c>
      <c r="B1" s="3"/>
      <c r="C1" s="3"/>
      <c r="D1" s="3"/>
      <c r="E1" s="3"/>
      <c r="F1" s="3"/>
      <c r="G1" s="4"/>
      <c r="H1" s="4"/>
      <c r="I1" s="5"/>
      <c r="J1" s="3"/>
    </row>
    <row r="2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  <c r="H2" s="8" t="s">
        <v>7</v>
      </c>
      <c r="I2" s="8"/>
      <c r="J2" s="6" t="s">
        <v>8</v>
      </c>
    </row>
    <row r="3" spans="1:10">
      <c r="A3" s="6"/>
      <c r="B3" s="6"/>
      <c r="C3" s="6"/>
      <c r="D3" s="6"/>
      <c r="E3" s="6"/>
      <c r="F3" s="6" t="s">
        <v>9</v>
      </c>
      <c r="G3" s="7" t="s">
        <v>10</v>
      </c>
      <c r="H3" s="8" t="s">
        <v>11</v>
      </c>
      <c r="I3" s="8" t="s">
        <v>12</v>
      </c>
      <c r="J3" s="6"/>
    </row>
    <row r="4" spans="1:10">
      <c r="A4" s="6"/>
      <c r="B4" s="6"/>
      <c r="C4" s="6"/>
      <c r="D4" s="6"/>
      <c r="E4" s="6"/>
      <c r="F4" s="6"/>
      <c r="G4" s="7"/>
      <c r="H4" s="8"/>
      <c r="I4" s="8"/>
      <c r="J4" s="6"/>
    </row>
    <row r="5" ht="192" spans="1:10">
      <c r="A5" s="9">
        <v>1</v>
      </c>
      <c r="B5" s="10" t="s">
        <v>13</v>
      </c>
      <c r="C5" s="11" t="s">
        <v>14</v>
      </c>
      <c r="D5" s="9" t="s">
        <v>15</v>
      </c>
      <c r="E5" s="9">
        <v>301</v>
      </c>
      <c r="F5" s="12">
        <v>500</v>
      </c>
      <c r="G5" s="12">
        <f t="shared" ref="G5:G39" si="0">F5*E5</f>
        <v>150500</v>
      </c>
      <c r="H5" s="13"/>
      <c r="I5" s="13"/>
      <c r="J5" s="14"/>
    </row>
    <row r="6" ht="192" spans="1:10">
      <c r="A6" s="9">
        <v>2</v>
      </c>
      <c r="B6" s="10" t="s">
        <v>16</v>
      </c>
      <c r="C6" s="11" t="s">
        <v>17</v>
      </c>
      <c r="D6" s="9" t="s">
        <v>15</v>
      </c>
      <c r="E6" s="9">
        <v>6</v>
      </c>
      <c r="F6" s="12">
        <v>500</v>
      </c>
      <c r="G6" s="12">
        <f t="shared" si="0"/>
        <v>3000</v>
      </c>
      <c r="H6" s="13"/>
      <c r="I6" s="13"/>
      <c r="J6" s="14"/>
    </row>
    <row r="7" ht="48" spans="1:10">
      <c r="A7" s="9">
        <v>3</v>
      </c>
      <c r="B7" s="10" t="s">
        <v>18</v>
      </c>
      <c r="C7" s="11" t="s">
        <v>19</v>
      </c>
      <c r="D7" s="9" t="s">
        <v>20</v>
      </c>
      <c r="E7" s="9">
        <v>307</v>
      </c>
      <c r="F7" s="12">
        <v>7</v>
      </c>
      <c r="G7" s="12">
        <f t="shared" si="0"/>
        <v>2149</v>
      </c>
      <c r="H7" s="13"/>
      <c r="I7" s="13"/>
      <c r="J7" s="13"/>
    </row>
    <row r="8" ht="96" spans="1:10">
      <c r="A8" s="9">
        <v>4</v>
      </c>
      <c r="B8" s="10" t="s">
        <v>21</v>
      </c>
      <c r="C8" s="11" t="s">
        <v>22</v>
      </c>
      <c r="D8" s="9" t="s">
        <v>23</v>
      </c>
      <c r="E8" s="9">
        <v>307</v>
      </c>
      <c r="F8" s="12">
        <v>350</v>
      </c>
      <c r="G8" s="12">
        <f t="shared" si="0"/>
        <v>107450</v>
      </c>
      <c r="H8" s="13"/>
      <c r="I8" s="13"/>
      <c r="J8" s="14"/>
    </row>
    <row r="9" ht="96" spans="1:10">
      <c r="A9" s="9">
        <v>5</v>
      </c>
      <c r="B9" s="10" t="s">
        <v>24</v>
      </c>
      <c r="C9" s="11" t="s">
        <v>25</v>
      </c>
      <c r="D9" s="9" t="s">
        <v>23</v>
      </c>
      <c r="E9" s="9">
        <v>36</v>
      </c>
      <c r="F9" s="12">
        <v>485</v>
      </c>
      <c r="G9" s="12">
        <f t="shared" si="0"/>
        <v>17460</v>
      </c>
      <c r="H9" s="13"/>
      <c r="I9" s="13"/>
      <c r="J9" s="14"/>
    </row>
    <row r="10" ht="36" spans="1:10">
      <c r="A10" s="9">
        <v>6</v>
      </c>
      <c r="B10" s="10" t="s">
        <v>26</v>
      </c>
      <c r="C10" s="11" t="s">
        <v>27</v>
      </c>
      <c r="D10" s="9" t="s">
        <v>28</v>
      </c>
      <c r="E10" s="9">
        <f>343*0.15*0.12</f>
        <v>6.174</v>
      </c>
      <c r="F10" s="12">
        <v>70</v>
      </c>
      <c r="G10" s="12">
        <f t="shared" si="0"/>
        <v>432.18</v>
      </c>
      <c r="H10" s="13"/>
      <c r="I10" s="13"/>
      <c r="J10" s="14"/>
    </row>
    <row r="11" ht="108" spans="1:10">
      <c r="A11" s="9">
        <v>7</v>
      </c>
      <c r="B11" s="10" t="s">
        <v>29</v>
      </c>
      <c r="C11" s="11" t="s">
        <v>30</v>
      </c>
      <c r="D11" s="9" t="s">
        <v>31</v>
      </c>
      <c r="E11" s="9">
        <f>343*0.15*2</f>
        <v>102.9</v>
      </c>
      <c r="F11" s="12">
        <v>60</v>
      </c>
      <c r="G11" s="12">
        <f t="shared" si="0"/>
        <v>6174</v>
      </c>
      <c r="H11" s="13"/>
      <c r="I11" s="13"/>
      <c r="J11" s="13"/>
    </row>
    <row r="12" ht="36" spans="1:10">
      <c r="A12" s="9">
        <v>8</v>
      </c>
      <c r="B12" s="10" t="s">
        <v>32</v>
      </c>
      <c r="C12" s="11" t="s">
        <v>33</v>
      </c>
      <c r="D12" s="9" t="s">
        <v>28</v>
      </c>
      <c r="E12" s="9">
        <v>10.73</v>
      </c>
      <c r="F12" s="12">
        <v>180</v>
      </c>
      <c r="G12" s="12">
        <f t="shared" si="0"/>
        <v>1931.4</v>
      </c>
      <c r="H12" s="13"/>
      <c r="I12" s="13"/>
      <c r="J12" s="13"/>
    </row>
    <row r="13" ht="36" spans="1:10">
      <c r="A13" s="9">
        <v>9</v>
      </c>
      <c r="B13" s="10" t="s">
        <v>34</v>
      </c>
      <c r="C13" s="11" t="s">
        <v>35</v>
      </c>
      <c r="D13" s="9" t="s">
        <v>36</v>
      </c>
      <c r="E13" s="9">
        <f>307*2+6*2</f>
        <v>626</v>
      </c>
      <c r="F13" s="12">
        <v>15</v>
      </c>
      <c r="G13" s="12">
        <f t="shared" si="0"/>
        <v>9390</v>
      </c>
      <c r="H13" s="13"/>
      <c r="I13" s="13"/>
      <c r="J13" s="13"/>
    </row>
    <row r="14" ht="36" spans="1:10">
      <c r="A14" s="9">
        <v>10</v>
      </c>
      <c r="B14" s="10" t="s">
        <v>37</v>
      </c>
      <c r="C14" s="11" t="s">
        <v>38</v>
      </c>
      <c r="D14" s="9" t="s">
        <v>36</v>
      </c>
      <c r="E14" s="9">
        <v>8956.77</v>
      </c>
      <c r="F14" s="12">
        <v>14</v>
      </c>
      <c r="G14" s="12">
        <f t="shared" si="0"/>
        <v>125394.78</v>
      </c>
      <c r="H14" s="13"/>
      <c r="I14" s="13"/>
      <c r="J14" s="13"/>
    </row>
    <row r="15" ht="48" spans="1:10">
      <c r="A15" s="9">
        <v>11</v>
      </c>
      <c r="B15" s="10" t="s">
        <v>39</v>
      </c>
      <c r="C15" s="11" t="s">
        <v>40</v>
      </c>
      <c r="D15" s="9" t="s">
        <v>36</v>
      </c>
      <c r="E15" s="9">
        <v>436.22</v>
      </c>
      <c r="F15" s="12">
        <v>65</v>
      </c>
      <c r="G15" s="12">
        <f t="shared" si="0"/>
        <v>28354.3</v>
      </c>
      <c r="H15" s="13"/>
      <c r="I15" s="13"/>
      <c r="J15" s="13"/>
    </row>
    <row r="16" ht="144" spans="1:10">
      <c r="A16" s="9">
        <v>12</v>
      </c>
      <c r="B16" s="10" t="s">
        <v>41</v>
      </c>
      <c r="C16" s="11" t="s">
        <v>42</v>
      </c>
      <c r="D16" s="9" t="s">
        <v>28</v>
      </c>
      <c r="E16" s="9">
        <v>2713.52</v>
      </c>
      <c r="F16" s="12">
        <v>18.96</v>
      </c>
      <c r="G16" s="12">
        <f t="shared" si="0"/>
        <v>51448.3392</v>
      </c>
      <c r="H16" s="13"/>
      <c r="I16" s="13"/>
      <c r="J16" s="13"/>
    </row>
    <row r="17" ht="48" spans="1:10">
      <c r="A17" s="9">
        <v>13</v>
      </c>
      <c r="B17" s="10" t="s">
        <v>43</v>
      </c>
      <c r="C17" s="11" t="s">
        <v>44</v>
      </c>
      <c r="D17" s="9" t="s">
        <v>28</v>
      </c>
      <c r="E17" s="9">
        <f>598.5+707.25</f>
        <v>1305.75</v>
      </c>
      <c r="F17" s="12">
        <v>7</v>
      </c>
      <c r="G17" s="12">
        <f t="shared" si="0"/>
        <v>9140.25</v>
      </c>
      <c r="H17" s="13"/>
      <c r="I17" s="13"/>
      <c r="J17" s="13"/>
    </row>
    <row r="18" ht="72" spans="1:10">
      <c r="A18" s="9">
        <v>14</v>
      </c>
      <c r="B18" s="10" t="s">
        <v>45</v>
      </c>
      <c r="C18" s="11" t="s">
        <v>46</v>
      </c>
      <c r="D18" s="9" t="s">
        <v>28</v>
      </c>
      <c r="E18" s="9">
        <v>1407.77</v>
      </c>
      <c r="F18" s="12">
        <v>25</v>
      </c>
      <c r="G18" s="12">
        <f t="shared" si="0"/>
        <v>35194.25</v>
      </c>
      <c r="H18" s="13"/>
      <c r="I18" s="13"/>
      <c r="J18" s="14"/>
    </row>
    <row r="19" ht="48" spans="1:10">
      <c r="A19" s="9">
        <v>15</v>
      </c>
      <c r="B19" s="10" t="s">
        <v>47</v>
      </c>
      <c r="C19" s="11" t="s">
        <v>48</v>
      </c>
      <c r="D19" s="9" t="s">
        <v>28</v>
      </c>
      <c r="E19" s="9">
        <v>791.55</v>
      </c>
      <c r="F19" s="12">
        <v>68</v>
      </c>
      <c r="G19" s="12">
        <f t="shared" si="0"/>
        <v>53825.4</v>
      </c>
      <c r="H19" s="13"/>
      <c r="I19" s="13"/>
      <c r="J19" s="14"/>
    </row>
    <row r="20" ht="60" spans="1:10">
      <c r="A20" s="9">
        <v>16</v>
      </c>
      <c r="B20" s="10" t="s">
        <v>49</v>
      </c>
      <c r="C20" s="11" t="s">
        <v>50</v>
      </c>
      <c r="D20" s="9" t="s">
        <v>36</v>
      </c>
      <c r="E20" s="9">
        <v>50</v>
      </c>
      <c r="F20" s="12">
        <v>7</v>
      </c>
      <c r="G20" s="12">
        <f t="shared" si="0"/>
        <v>350</v>
      </c>
      <c r="H20" s="13"/>
      <c r="I20" s="13"/>
      <c r="J20" s="13"/>
    </row>
    <row r="21" ht="60" spans="1:10">
      <c r="A21" s="9">
        <v>17</v>
      </c>
      <c r="B21" s="10" t="s">
        <v>51</v>
      </c>
      <c r="C21" s="11" t="s">
        <v>52</v>
      </c>
      <c r="D21" s="9" t="s">
        <v>36</v>
      </c>
      <c r="E21" s="9">
        <v>9342.99</v>
      </c>
      <c r="F21" s="12">
        <v>7</v>
      </c>
      <c r="G21" s="12">
        <f t="shared" si="0"/>
        <v>65400.93</v>
      </c>
      <c r="H21" s="13"/>
      <c r="I21" s="13"/>
      <c r="J21" s="15"/>
    </row>
    <row r="22" ht="96" spans="1:10">
      <c r="A22" s="9">
        <v>18</v>
      </c>
      <c r="B22" s="10" t="s">
        <v>53</v>
      </c>
      <c r="C22" s="11" t="s">
        <v>54</v>
      </c>
      <c r="D22" s="9" t="s">
        <v>55</v>
      </c>
      <c r="E22" s="9">
        <v>16</v>
      </c>
      <c r="F22" s="12">
        <v>90</v>
      </c>
      <c r="G22" s="12">
        <f t="shared" si="0"/>
        <v>1440</v>
      </c>
      <c r="H22" s="13"/>
      <c r="I22" s="13"/>
      <c r="J22" s="13"/>
    </row>
    <row r="23" ht="96" spans="1:10">
      <c r="A23" s="9">
        <v>19</v>
      </c>
      <c r="B23" s="10" t="s">
        <v>56</v>
      </c>
      <c r="C23" s="11" t="s">
        <v>57</v>
      </c>
      <c r="D23" s="9" t="s">
        <v>55</v>
      </c>
      <c r="E23" s="9">
        <v>4</v>
      </c>
      <c r="F23" s="12">
        <v>80</v>
      </c>
      <c r="G23" s="12">
        <f t="shared" si="0"/>
        <v>320</v>
      </c>
      <c r="H23" s="13"/>
      <c r="I23" s="13"/>
      <c r="J23" s="13"/>
    </row>
    <row r="24" ht="96" spans="1:10">
      <c r="A24" s="9">
        <v>20</v>
      </c>
      <c r="B24" s="10" t="s">
        <v>58</v>
      </c>
      <c r="C24" s="11" t="s">
        <v>59</v>
      </c>
      <c r="D24" s="9" t="s">
        <v>60</v>
      </c>
      <c r="E24" s="9">
        <v>4</v>
      </c>
      <c r="F24" s="12">
        <v>6300</v>
      </c>
      <c r="G24" s="12">
        <f t="shared" si="0"/>
        <v>25200</v>
      </c>
      <c r="H24" s="13"/>
      <c r="I24" s="13"/>
      <c r="J24" s="13"/>
    </row>
    <row r="25" ht="240" spans="1:10">
      <c r="A25" s="9">
        <v>21</v>
      </c>
      <c r="B25" s="10" t="s">
        <v>61</v>
      </c>
      <c r="C25" s="11" t="s">
        <v>62</v>
      </c>
      <c r="D25" s="9" t="s">
        <v>23</v>
      </c>
      <c r="E25" s="9">
        <v>4</v>
      </c>
      <c r="F25" s="12">
        <v>5550</v>
      </c>
      <c r="G25" s="12">
        <f t="shared" si="0"/>
        <v>22200</v>
      </c>
      <c r="H25" s="13"/>
      <c r="I25" s="13"/>
      <c r="J25" s="14"/>
    </row>
    <row r="26" ht="84" spans="1:10">
      <c r="A26" s="9">
        <v>22</v>
      </c>
      <c r="B26" s="10" t="s">
        <v>63</v>
      </c>
      <c r="C26" s="11" t="s">
        <v>64</v>
      </c>
      <c r="D26" s="9" t="s">
        <v>60</v>
      </c>
      <c r="E26" s="9">
        <v>4</v>
      </c>
      <c r="F26" s="12">
        <v>250</v>
      </c>
      <c r="G26" s="12">
        <f t="shared" si="0"/>
        <v>1000</v>
      </c>
      <c r="H26" s="13"/>
      <c r="I26" s="13"/>
      <c r="J26" s="13"/>
    </row>
    <row r="27" ht="156" spans="1:10">
      <c r="A27" s="9">
        <v>23</v>
      </c>
      <c r="B27" s="10" t="s">
        <v>65</v>
      </c>
      <c r="C27" s="11" t="s">
        <v>66</v>
      </c>
      <c r="D27" s="9" t="s">
        <v>23</v>
      </c>
      <c r="E27" s="9">
        <v>4</v>
      </c>
      <c r="F27" s="12">
        <v>723.51</v>
      </c>
      <c r="G27" s="12">
        <f t="shared" si="0"/>
        <v>2894.04</v>
      </c>
      <c r="H27" s="13"/>
      <c r="I27" s="13"/>
      <c r="J27" s="14"/>
    </row>
    <row r="28" ht="312" spans="1:10">
      <c r="A28" s="9">
        <v>24</v>
      </c>
      <c r="B28" s="10" t="s">
        <v>67</v>
      </c>
      <c r="C28" s="11" t="s">
        <v>68</v>
      </c>
      <c r="D28" s="9" t="s">
        <v>15</v>
      </c>
      <c r="E28" s="9">
        <v>4</v>
      </c>
      <c r="F28" s="12">
        <v>5900</v>
      </c>
      <c r="G28" s="12">
        <f t="shared" si="0"/>
        <v>23600</v>
      </c>
      <c r="H28" s="13"/>
      <c r="I28" s="13"/>
      <c r="J28" s="13"/>
    </row>
    <row r="29" ht="72" spans="1:10">
      <c r="A29" s="9">
        <v>25</v>
      </c>
      <c r="B29" s="10" t="s">
        <v>69</v>
      </c>
      <c r="C29" s="11" t="s">
        <v>70</v>
      </c>
      <c r="D29" s="9" t="s">
        <v>55</v>
      </c>
      <c r="E29" s="9">
        <v>4</v>
      </c>
      <c r="F29" s="12">
        <v>1500</v>
      </c>
      <c r="G29" s="12">
        <f t="shared" si="0"/>
        <v>6000</v>
      </c>
      <c r="H29" s="13"/>
      <c r="I29" s="13"/>
      <c r="J29" s="13"/>
    </row>
    <row r="30" ht="48" spans="1:10">
      <c r="A30" s="9">
        <v>26</v>
      </c>
      <c r="B30" s="10" t="s">
        <v>71</v>
      </c>
      <c r="C30" s="11" t="s">
        <v>72</v>
      </c>
      <c r="D30" s="9" t="s">
        <v>73</v>
      </c>
      <c r="E30" s="9">
        <v>103</v>
      </c>
      <c r="F30" s="12">
        <v>80</v>
      </c>
      <c r="G30" s="12">
        <f t="shared" si="0"/>
        <v>8240</v>
      </c>
      <c r="H30" s="13"/>
      <c r="I30" s="13"/>
      <c r="J30" s="13"/>
    </row>
    <row r="31" ht="36" spans="1:10">
      <c r="A31" s="9">
        <v>27</v>
      </c>
      <c r="B31" s="10" t="s">
        <v>74</v>
      </c>
      <c r="C31" s="11" t="s">
        <v>75</v>
      </c>
      <c r="D31" s="9" t="s">
        <v>76</v>
      </c>
      <c r="E31" s="9">
        <v>4</v>
      </c>
      <c r="F31" s="12">
        <v>5400</v>
      </c>
      <c r="G31" s="12">
        <f t="shared" si="0"/>
        <v>21600</v>
      </c>
      <c r="H31" s="13"/>
      <c r="I31" s="13"/>
      <c r="J31" s="13"/>
    </row>
    <row r="32" ht="36" spans="1:10">
      <c r="A32" s="9">
        <v>28</v>
      </c>
      <c r="B32" s="10" t="s">
        <v>77</v>
      </c>
      <c r="C32" s="11" t="s">
        <v>78</v>
      </c>
      <c r="D32" s="9" t="s">
        <v>73</v>
      </c>
      <c r="E32" s="9">
        <v>4</v>
      </c>
      <c r="F32" s="12">
        <v>280</v>
      </c>
      <c r="G32" s="12">
        <f t="shared" si="0"/>
        <v>1120</v>
      </c>
      <c r="H32" s="13"/>
      <c r="I32" s="13"/>
      <c r="J32" s="13"/>
    </row>
    <row r="33" ht="36" spans="1:10">
      <c r="A33" s="9">
        <v>29</v>
      </c>
      <c r="B33" s="10" t="s">
        <v>79</v>
      </c>
      <c r="C33" s="11" t="s">
        <v>80</v>
      </c>
      <c r="D33" s="9" t="s">
        <v>73</v>
      </c>
      <c r="E33" s="9">
        <v>9</v>
      </c>
      <c r="F33" s="12">
        <v>280</v>
      </c>
      <c r="G33" s="12">
        <f t="shared" si="0"/>
        <v>2520</v>
      </c>
      <c r="H33" s="13"/>
      <c r="I33" s="13"/>
      <c r="J33" s="13"/>
    </row>
    <row r="34" ht="36" spans="1:10">
      <c r="A34" s="9">
        <v>30</v>
      </c>
      <c r="B34" s="10" t="s">
        <v>81</v>
      </c>
      <c r="C34" s="11" t="s">
        <v>82</v>
      </c>
      <c r="D34" s="9" t="s">
        <v>76</v>
      </c>
      <c r="E34" s="9">
        <v>4</v>
      </c>
      <c r="F34" s="12">
        <v>750</v>
      </c>
      <c r="G34" s="12">
        <f t="shared" si="0"/>
        <v>3000</v>
      </c>
      <c r="H34" s="13"/>
      <c r="I34" s="13"/>
      <c r="J34" s="13"/>
    </row>
    <row r="35" ht="60" spans="1:10">
      <c r="A35" s="9">
        <v>31</v>
      </c>
      <c r="B35" s="10" t="s">
        <v>83</v>
      </c>
      <c r="C35" s="11" t="s">
        <v>84</v>
      </c>
      <c r="D35" s="9" t="s">
        <v>55</v>
      </c>
      <c r="E35" s="9">
        <v>4</v>
      </c>
      <c r="F35" s="12">
        <v>54000</v>
      </c>
      <c r="G35" s="12">
        <f t="shared" si="0"/>
        <v>216000</v>
      </c>
      <c r="H35" s="13"/>
      <c r="I35" s="13"/>
      <c r="J35" s="13"/>
    </row>
    <row r="36" ht="48.75" spans="1:10">
      <c r="A36" s="9">
        <v>32</v>
      </c>
      <c r="B36" s="10" t="s">
        <v>85</v>
      </c>
      <c r="C36" s="11" t="s">
        <v>86</v>
      </c>
      <c r="D36" s="9" t="s">
        <v>76</v>
      </c>
      <c r="E36" s="9">
        <v>1</v>
      </c>
      <c r="F36" s="12">
        <v>18100</v>
      </c>
      <c r="G36" s="12">
        <f t="shared" si="0"/>
        <v>18100</v>
      </c>
      <c r="H36" s="13"/>
      <c r="I36" s="13"/>
      <c r="J36" s="13"/>
    </row>
    <row r="37" ht="48" spans="1:10">
      <c r="A37" s="9">
        <v>33</v>
      </c>
      <c r="B37" s="10" t="s">
        <v>87</v>
      </c>
      <c r="C37" s="11" t="s">
        <v>88</v>
      </c>
      <c r="D37" s="9" t="s">
        <v>89</v>
      </c>
      <c r="E37" s="9">
        <v>1</v>
      </c>
      <c r="F37" s="12">
        <v>22000</v>
      </c>
      <c r="G37" s="12">
        <f t="shared" si="0"/>
        <v>22000</v>
      </c>
      <c r="H37" s="13"/>
      <c r="I37" s="13"/>
      <c r="J37" s="13"/>
    </row>
    <row r="38" ht="48" spans="1:10">
      <c r="A38" s="9">
        <v>34</v>
      </c>
      <c r="B38" s="10" t="s">
        <v>90</v>
      </c>
      <c r="C38" s="11" t="s">
        <v>91</v>
      </c>
      <c r="D38" s="9" t="s">
        <v>31</v>
      </c>
      <c r="E38" s="9">
        <v>154.92</v>
      </c>
      <c r="F38" s="12">
        <v>5</v>
      </c>
      <c r="G38" s="12">
        <f t="shared" si="0"/>
        <v>774.6</v>
      </c>
      <c r="H38" s="13"/>
      <c r="I38" s="13"/>
      <c r="J38" s="14"/>
    </row>
    <row r="39" ht="48" spans="1:10">
      <c r="A39" s="9">
        <v>35</v>
      </c>
      <c r="B39" s="10" t="s">
        <v>92</v>
      </c>
      <c r="C39" s="11" t="s">
        <v>93</v>
      </c>
      <c r="D39" s="9" t="s">
        <v>31</v>
      </c>
      <c r="E39" s="9">
        <v>303.75</v>
      </c>
      <c r="F39" s="12">
        <v>10</v>
      </c>
      <c r="G39" s="12">
        <f t="shared" si="0"/>
        <v>3037.5</v>
      </c>
      <c r="H39" s="13"/>
      <c r="I39" s="13"/>
      <c r="J39" s="14"/>
    </row>
    <row r="40" ht="36" spans="1:10">
      <c r="A40" s="9">
        <v>36</v>
      </c>
      <c r="B40" s="10" t="s">
        <v>94</v>
      </c>
      <c r="C40" s="11" t="s">
        <v>95</v>
      </c>
      <c r="D40" s="9" t="s">
        <v>36</v>
      </c>
      <c r="E40" s="9">
        <v>172</v>
      </c>
      <c r="F40" s="12">
        <v>7</v>
      </c>
      <c r="G40" s="12">
        <f t="shared" ref="G40:G52" si="1">F40*E40</f>
        <v>1204</v>
      </c>
      <c r="H40" s="13"/>
      <c r="I40" s="13"/>
      <c r="J40" s="14"/>
    </row>
    <row r="41" ht="36" spans="1:10">
      <c r="A41" s="9">
        <v>37</v>
      </c>
      <c r="B41" s="10" t="s">
        <v>96</v>
      </c>
      <c r="C41" s="11" t="s">
        <v>97</v>
      </c>
      <c r="D41" s="9" t="s">
        <v>36</v>
      </c>
      <c r="E41" s="9">
        <v>418</v>
      </c>
      <c r="F41" s="12">
        <v>7</v>
      </c>
      <c r="G41" s="12">
        <f t="shared" si="1"/>
        <v>2926</v>
      </c>
      <c r="H41" s="13"/>
      <c r="I41" s="13"/>
      <c r="J41" s="14"/>
    </row>
    <row r="42" ht="36" spans="1:10">
      <c r="A42" s="9">
        <v>38</v>
      </c>
      <c r="B42" s="10" t="s">
        <v>98</v>
      </c>
      <c r="C42" s="11" t="s">
        <v>99</v>
      </c>
      <c r="D42" s="9" t="s">
        <v>36</v>
      </c>
      <c r="E42" s="9">
        <v>216</v>
      </c>
      <c r="F42" s="12">
        <v>20</v>
      </c>
      <c r="G42" s="12">
        <f t="shared" si="1"/>
        <v>4320</v>
      </c>
      <c r="H42" s="13"/>
      <c r="I42" s="13"/>
      <c r="J42" s="13"/>
    </row>
    <row r="43" ht="36" spans="1:10">
      <c r="A43" s="9">
        <v>39</v>
      </c>
      <c r="B43" s="10" t="s">
        <v>100</v>
      </c>
      <c r="C43" s="11" t="s">
        <v>101</v>
      </c>
      <c r="D43" s="9" t="s">
        <v>36</v>
      </c>
      <c r="E43" s="9">
        <v>216</v>
      </c>
      <c r="F43" s="12">
        <v>15</v>
      </c>
      <c r="G43" s="12">
        <f t="shared" si="1"/>
        <v>3240</v>
      </c>
      <c r="H43" s="13"/>
      <c r="I43" s="13"/>
      <c r="J43" s="13"/>
    </row>
    <row r="44" ht="36" spans="1:10">
      <c r="A44" s="9">
        <v>40</v>
      </c>
      <c r="B44" s="10" t="s">
        <v>102</v>
      </c>
      <c r="C44" s="11" t="s">
        <v>103</v>
      </c>
      <c r="D44" s="9" t="s">
        <v>31</v>
      </c>
      <c r="E44" s="9">
        <v>43</v>
      </c>
      <c r="F44" s="12">
        <v>15</v>
      </c>
      <c r="G44" s="12">
        <f t="shared" si="1"/>
        <v>645</v>
      </c>
      <c r="H44" s="13"/>
      <c r="I44" s="13"/>
      <c r="J44" s="13"/>
    </row>
    <row r="45" ht="36" spans="1:10">
      <c r="A45" s="9">
        <v>41</v>
      </c>
      <c r="B45" s="10" t="s">
        <v>104</v>
      </c>
      <c r="C45" s="11" t="s">
        <v>105</v>
      </c>
      <c r="D45" s="9" t="s">
        <v>31</v>
      </c>
      <c r="E45" s="9">
        <v>3.8</v>
      </c>
      <c r="F45" s="12">
        <v>50</v>
      </c>
      <c r="G45" s="12">
        <f t="shared" si="1"/>
        <v>190</v>
      </c>
      <c r="H45" s="13"/>
      <c r="I45" s="13"/>
      <c r="J45" s="13"/>
    </row>
    <row r="46" ht="48" spans="1:10">
      <c r="A46" s="9">
        <v>42</v>
      </c>
      <c r="B46" s="10" t="s">
        <v>106</v>
      </c>
      <c r="C46" s="11" t="s">
        <v>107</v>
      </c>
      <c r="D46" s="9" t="s">
        <v>28</v>
      </c>
      <c r="E46" s="9">
        <v>18</v>
      </c>
      <c r="F46" s="12">
        <v>110</v>
      </c>
      <c r="G46" s="12">
        <f t="shared" si="1"/>
        <v>1980</v>
      </c>
      <c r="H46" s="13"/>
      <c r="I46" s="13"/>
      <c r="J46" s="13"/>
    </row>
    <row r="47" ht="48" spans="1:10">
      <c r="A47" s="9">
        <v>43</v>
      </c>
      <c r="B47" s="10" t="s">
        <v>108</v>
      </c>
      <c r="C47" s="11" t="s">
        <v>109</v>
      </c>
      <c r="D47" s="9" t="s">
        <v>36</v>
      </c>
      <c r="E47" s="9">
        <v>20</v>
      </c>
      <c r="F47" s="12">
        <v>185</v>
      </c>
      <c r="G47" s="12">
        <f t="shared" si="1"/>
        <v>3700</v>
      </c>
      <c r="H47" s="13"/>
      <c r="I47" s="13"/>
      <c r="J47" s="13"/>
    </row>
    <row r="48" ht="48" spans="1:10">
      <c r="A48" s="9">
        <v>44</v>
      </c>
      <c r="B48" s="10" t="s">
        <v>110</v>
      </c>
      <c r="C48" s="11" t="s">
        <v>111</v>
      </c>
      <c r="D48" s="9" t="s">
        <v>31</v>
      </c>
      <c r="E48" s="9">
        <v>154.92</v>
      </c>
      <c r="F48" s="12">
        <v>12</v>
      </c>
      <c r="G48" s="12">
        <f t="shared" si="1"/>
        <v>1859.04</v>
      </c>
      <c r="H48" s="13"/>
      <c r="I48" s="13"/>
      <c r="J48" s="14"/>
    </row>
    <row r="49" ht="48" spans="1:10">
      <c r="A49" s="9">
        <v>45</v>
      </c>
      <c r="B49" s="10" t="s">
        <v>112</v>
      </c>
      <c r="C49" s="11" t="s">
        <v>113</v>
      </c>
      <c r="D49" s="9" t="s">
        <v>28</v>
      </c>
      <c r="E49" s="9">
        <v>30.98</v>
      </c>
      <c r="F49" s="12">
        <v>50</v>
      </c>
      <c r="G49" s="12">
        <f t="shared" si="1"/>
        <v>1549</v>
      </c>
      <c r="H49" s="13"/>
      <c r="I49" s="13"/>
      <c r="J49" s="14"/>
    </row>
    <row r="50" ht="48" spans="1:10">
      <c r="A50" s="9">
        <v>46</v>
      </c>
      <c r="B50" s="10" t="s">
        <v>114</v>
      </c>
      <c r="C50" s="11" t="s">
        <v>115</v>
      </c>
      <c r="D50" s="9" t="s">
        <v>31</v>
      </c>
      <c r="E50" s="9">
        <v>458.67</v>
      </c>
      <c r="F50" s="12">
        <v>2</v>
      </c>
      <c r="G50" s="12">
        <f t="shared" si="1"/>
        <v>917.34</v>
      </c>
      <c r="H50" s="13"/>
      <c r="I50" s="13"/>
      <c r="J50" s="13"/>
    </row>
    <row r="51" ht="60" spans="1:10">
      <c r="A51" s="9">
        <v>47</v>
      </c>
      <c r="B51" s="10" t="s">
        <v>116</v>
      </c>
      <c r="C51" s="11" t="s">
        <v>117</v>
      </c>
      <c r="D51" s="9" t="s">
        <v>31</v>
      </c>
      <c r="E51" s="9">
        <v>303.75</v>
      </c>
      <c r="F51" s="12">
        <v>15</v>
      </c>
      <c r="G51" s="12">
        <f t="shared" si="1"/>
        <v>4556.25</v>
      </c>
      <c r="H51" s="13"/>
      <c r="I51" s="13"/>
      <c r="J51" s="14"/>
    </row>
    <row r="52" ht="48" spans="1:10">
      <c r="A52" s="9">
        <v>48</v>
      </c>
      <c r="B52" s="10" t="s">
        <v>118</v>
      </c>
      <c r="C52" s="11" t="s">
        <v>119</v>
      </c>
      <c r="D52" s="9" t="s">
        <v>31</v>
      </c>
      <c r="E52" s="9">
        <v>303.75</v>
      </c>
      <c r="F52" s="12">
        <v>31</v>
      </c>
      <c r="G52" s="12">
        <f t="shared" si="1"/>
        <v>9416.25</v>
      </c>
      <c r="H52" s="13"/>
      <c r="I52" s="13"/>
      <c r="J52" s="13"/>
    </row>
    <row r="53" ht="96" spans="1:10">
      <c r="A53" s="9">
        <v>49</v>
      </c>
      <c r="B53" s="10" t="s">
        <v>120</v>
      </c>
      <c r="C53" s="11" t="s">
        <v>121</v>
      </c>
      <c r="D53" s="9" t="s">
        <v>36</v>
      </c>
      <c r="E53" s="9">
        <v>80</v>
      </c>
      <c r="F53" s="12">
        <v>270</v>
      </c>
      <c r="G53" s="12">
        <f t="shared" ref="G51:G67" si="2">F53*E53</f>
        <v>21600</v>
      </c>
      <c r="H53" s="13"/>
      <c r="I53" s="13"/>
      <c r="J53" s="14"/>
    </row>
    <row r="54" ht="96" spans="1:10">
      <c r="A54" s="9">
        <v>50</v>
      </c>
      <c r="B54" s="10" t="s">
        <v>122</v>
      </c>
      <c r="C54" s="11" t="s">
        <v>123</v>
      </c>
      <c r="D54" s="9" t="s">
        <v>124</v>
      </c>
      <c r="E54" s="9">
        <v>1</v>
      </c>
      <c r="F54" s="12">
        <v>25000</v>
      </c>
      <c r="G54" s="12">
        <f t="shared" si="2"/>
        <v>25000</v>
      </c>
      <c r="H54" s="13"/>
      <c r="I54" s="13"/>
      <c r="J54" s="14"/>
    </row>
    <row r="55" ht="84" spans="1:10">
      <c r="A55" s="9">
        <v>51</v>
      </c>
      <c r="B55" s="10" t="s">
        <v>125</v>
      </c>
      <c r="C55" s="11" t="s">
        <v>126</v>
      </c>
      <c r="D55" s="9" t="s">
        <v>73</v>
      </c>
      <c r="E55" s="9">
        <v>1</v>
      </c>
      <c r="F55" s="12">
        <v>850</v>
      </c>
      <c r="G55" s="12">
        <f t="shared" si="2"/>
        <v>850</v>
      </c>
      <c r="H55" s="13"/>
      <c r="I55" s="13"/>
      <c r="J55" s="14"/>
    </row>
    <row r="56" ht="72" spans="1:10">
      <c r="A56" s="9">
        <v>52</v>
      </c>
      <c r="B56" s="10" t="s">
        <v>127</v>
      </c>
      <c r="C56" s="11" t="s">
        <v>128</v>
      </c>
      <c r="D56" s="9" t="s">
        <v>124</v>
      </c>
      <c r="E56" s="9">
        <v>1</v>
      </c>
      <c r="F56" s="12">
        <v>3000</v>
      </c>
      <c r="G56" s="12">
        <f t="shared" si="2"/>
        <v>3000</v>
      </c>
      <c r="H56" s="13"/>
      <c r="I56" s="13"/>
      <c r="J56" s="14"/>
    </row>
    <row r="57" ht="108" spans="1:10">
      <c r="A57" s="9">
        <v>53</v>
      </c>
      <c r="B57" s="10" t="s">
        <v>129</v>
      </c>
      <c r="C57" s="11" t="s">
        <v>130</v>
      </c>
      <c r="D57" s="9" t="s">
        <v>55</v>
      </c>
      <c r="E57" s="9">
        <v>2</v>
      </c>
      <c r="F57" s="12">
        <v>870</v>
      </c>
      <c r="G57" s="12">
        <f t="shared" si="2"/>
        <v>1740</v>
      </c>
      <c r="H57" s="13"/>
      <c r="I57" s="13"/>
      <c r="J57" s="13"/>
    </row>
    <row r="58" ht="96" spans="1:10">
      <c r="A58" s="9">
        <v>54</v>
      </c>
      <c r="B58" s="10" t="s">
        <v>131</v>
      </c>
      <c r="C58" s="11" t="s">
        <v>132</v>
      </c>
      <c r="D58" s="9" t="s">
        <v>133</v>
      </c>
      <c r="E58" s="9">
        <v>0.17</v>
      </c>
      <c r="F58" s="12">
        <v>8900</v>
      </c>
      <c r="G58" s="12">
        <f t="shared" si="2"/>
        <v>1513</v>
      </c>
      <c r="H58" s="13"/>
      <c r="I58" s="13"/>
      <c r="J58" s="13"/>
    </row>
    <row r="59" ht="96" spans="1:10">
      <c r="A59" s="9">
        <v>55</v>
      </c>
      <c r="B59" s="10" t="s">
        <v>134</v>
      </c>
      <c r="C59" s="11" t="s">
        <v>135</v>
      </c>
      <c r="D59" s="9" t="s">
        <v>60</v>
      </c>
      <c r="E59" s="9">
        <v>1</v>
      </c>
      <c r="F59" s="12">
        <v>1250</v>
      </c>
      <c r="G59" s="12">
        <f t="shared" si="2"/>
        <v>1250</v>
      </c>
      <c r="H59" s="13"/>
      <c r="I59" s="13"/>
      <c r="J59" s="13"/>
    </row>
    <row r="60" ht="48" spans="1:10">
      <c r="A60" s="9">
        <v>56</v>
      </c>
      <c r="B60" s="10" t="s">
        <v>136</v>
      </c>
      <c r="C60" s="11" t="s">
        <v>137</v>
      </c>
      <c r="D60" s="9" t="s">
        <v>124</v>
      </c>
      <c r="E60" s="9">
        <v>2</v>
      </c>
      <c r="F60" s="12">
        <v>460</v>
      </c>
      <c r="G60" s="12">
        <f t="shared" si="2"/>
        <v>920</v>
      </c>
      <c r="H60" s="13"/>
      <c r="I60" s="13"/>
      <c r="J60" s="14"/>
    </row>
    <row r="61" ht="72" spans="1:10">
      <c r="A61" s="9">
        <v>57</v>
      </c>
      <c r="B61" s="10" t="s">
        <v>138</v>
      </c>
      <c r="C61" s="11" t="s">
        <v>139</v>
      </c>
      <c r="D61" s="9" t="s">
        <v>133</v>
      </c>
      <c r="E61" s="9">
        <v>0.15</v>
      </c>
      <c r="F61" s="12">
        <v>1200</v>
      </c>
      <c r="G61" s="12">
        <f t="shared" si="2"/>
        <v>180</v>
      </c>
      <c r="H61" s="13"/>
      <c r="I61" s="13"/>
      <c r="J61" s="13"/>
    </row>
    <row r="62" ht="72" spans="1:10">
      <c r="A62" s="9">
        <v>58</v>
      </c>
      <c r="B62" s="10" t="s">
        <v>140</v>
      </c>
      <c r="C62" s="11" t="s">
        <v>141</v>
      </c>
      <c r="D62" s="9" t="s">
        <v>55</v>
      </c>
      <c r="E62" s="9">
        <v>1</v>
      </c>
      <c r="F62" s="12">
        <v>382.77</v>
      </c>
      <c r="G62" s="12">
        <f t="shared" si="2"/>
        <v>382.77</v>
      </c>
      <c r="H62" s="13"/>
      <c r="I62" s="13"/>
      <c r="J62" s="13"/>
    </row>
    <row r="63" ht="48" spans="1:10">
      <c r="A63" s="9">
        <v>59</v>
      </c>
      <c r="B63" s="10" t="s">
        <v>142</v>
      </c>
      <c r="C63" s="11" t="s">
        <v>143</v>
      </c>
      <c r="D63" s="9" t="s">
        <v>31</v>
      </c>
      <c r="E63" s="9">
        <v>5.4</v>
      </c>
      <c r="F63" s="12">
        <v>50</v>
      </c>
      <c r="G63" s="12">
        <f t="shared" si="2"/>
        <v>270</v>
      </c>
      <c r="H63" s="13"/>
      <c r="I63" s="13"/>
      <c r="J63" s="14"/>
    </row>
    <row r="64" ht="96" spans="1:10">
      <c r="A64" s="9">
        <v>60</v>
      </c>
      <c r="B64" s="10" t="s">
        <v>144</v>
      </c>
      <c r="C64" s="11" t="s">
        <v>145</v>
      </c>
      <c r="D64" s="9" t="s">
        <v>31</v>
      </c>
      <c r="E64" s="9">
        <v>5.4</v>
      </c>
      <c r="F64" s="12">
        <v>240</v>
      </c>
      <c r="G64" s="12">
        <f t="shared" si="2"/>
        <v>1296</v>
      </c>
      <c r="H64" s="13"/>
      <c r="I64" s="13"/>
      <c r="J64" s="14"/>
    </row>
    <row r="65" ht="48" spans="1:10">
      <c r="A65" s="9">
        <v>61</v>
      </c>
      <c r="B65" s="16" t="s">
        <v>146</v>
      </c>
      <c r="C65" s="16" t="s">
        <v>147</v>
      </c>
      <c r="D65" s="17" t="s">
        <v>148</v>
      </c>
      <c r="E65" s="17">
        <v>3.25</v>
      </c>
      <c r="F65" s="18">
        <f>1.1*650</f>
        <v>715</v>
      </c>
      <c r="G65" s="12">
        <f t="shared" si="2"/>
        <v>2323.75</v>
      </c>
      <c r="H65" s="19"/>
      <c r="I65" s="19"/>
      <c r="J65" s="19"/>
    </row>
    <row r="66" spans="1:10">
      <c r="A66" s="9">
        <v>62</v>
      </c>
      <c r="B66" s="20" t="s">
        <v>149</v>
      </c>
      <c r="C66" s="21"/>
      <c r="D66" s="21"/>
      <c r="E66" s="21"/>
      <c r="F66" s="21"/>
      <c r="G66" s="18">
        <f>SUM(G5:G65)</f>
        <v>1143469.3692</v>
      </c>
      <c r="H66" s="19"/>
      <c r="I66" s="19"/>
      <c r="J66" s="19"/>
    </row>
    <row r="67" ht="354" customHeight="1" spans="1:10">
      <c r="A67" s="22" t="s">
        <v>150</v>
      </c>
      <c r="B67" s="22"/>
      <c r="C67" s="22"/>
      <c r="D67" s="23"/>
      <c r="E67" s="23"/>
      <c r="F67" s="23"/>
      <c r="G67" s="23"/>
      <c r="H67" s="22"/>
      <c r="I67" s="22"/>
      <c r="J67" s="22"/>
    </row>
  </sheetData>
  <autoFilter xmlns:etc="http://www.wps.cn/officeDocument/2017/etCustomData" ref="A1:J67" etc:filterBottomFollowUsedRange="0">
    <extLst/>
  </autoFilter>
  <mergeCells count="15">
    <mergeCell ref="A1:J1"/>
    <mergeCell ref="F2:G2"/>
    <mergeCell ref="H2:I2"/>
    <mergeCell ref="B66:D66"/>
    <mergeCell ref="A67:J67"/>
    <mergeCell ref="A2:A4"/>
    <mergeCell ref="B2:B4"/>
    <mergeCell ref="C2:C4"/>
    <mergeCell ref="D2:D4"/>
    <mergeCell ref="E2:E4"/>
    <mergeCell ref="F3:F4"/>
    <mergeCell ref="G3:G4"/>
    <mergeCell ref="H3:H4"/>
    <mergeCell ref="I3:I4"/>
    <mergeCell ref="J2:J4"/>
  </mergeCells>
  <pageMargins left="0.751388888888889" right="0.751388888888889" top="1" bottom="1" header="0.5" footer="0.5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潘铤</cp:lastModifiedBy>
  <dcterms:created xsi:type="dcterms:W3CDTF">2026-03-16T09:37:00Z</dcterms:created>
  <dcterms:modified xsi:type="dcterms:W3CDTF">2026-10-22T07:28:32Z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326D12192D664F32A33E81865F7B08A7_13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