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6" r:id="rId1"/>
  </sheets>
  <definedNames>
    <definedName name="_xlnm._FilterDatabase" localSheetId="0" hidden="1">Sheet1!$A$4:$L$32</definedName>
  </definedNames>
  <calcPr calcId="144525"/>
</workbook>
</file>

<file path=xl/sharedStrings.xml><?xml version="1.0" encoding="utf-8"?>
<sst xmlns="http://schemas.openxmlformats.org/spreadsheetml/2006/main" count="96" uniqueCount="69">
  <si>
    <t>2025年“F”项目交安工程专业分包施工清单与报价表</t>
  </si>
  <si>
    <t>序号</t>
  </si>
  <si>
    <t>项目名称</t>
  </si>
  <si>
    <t>项目特征描述</t>
  </si>
  <si>
    <t>单位</t>
  </si>
  <si>
    <t>暂定工程量</t>
  </si>
  <si>
    <t>采购最高限价（含税）</t>
  </si>
  <si>
    <t>投标报价</t>
  </si>
  <si>
    <t>备注</t>
  </si>
  <si>
    <t>全费用综合单价（元）</t>
  </si>
  <si>
    <t>合价（元）</t>
  </si>
  <si>
    <t>全费用施工费（元）</t>
  </si>
  <si>
    <t>全费用材料费（元）</t>
  </si>
  <si>
    <t>含税全费用单价（元）</t>
  </si>
  <si>
    <t>含税合价（元）</t>
  </si>
  <si>
    <t>一、安全护栏</t>
  </si>
  <si>
    <t>线索护栏（3索）</t>
  </si>
  <si>
    <t>一、线索端部：
1、端部固定采用化学螺栓，固定方式综合考虑
2、立柱Ⅰ:φ114×4.5×1240mm
3、立柱Ⅱ：φ114×4.5×1768mm
4、底部钢板：150×6×1250mm
5、索端锚具：φ25×1200mm
二、线索中部：
1、位置：设置在路肩上方
2、立柱：φ114×4.5×1240mm，立柱上设托架 170×192×420mm
3、立柱固定方式：采用路肩上钻孔，深度不低于500mm，孔径承包人综合考虑，灌注细石混凝土固定（混凝土乙供）方式承包人综合考虑
三、线索设置：
1、线索：3股7芯,单丝直径2.86mm，单根外径φ18mm，纵向三根设置
2、线索中部按要求设置间隔保持件φ60×3.5×360mm
四、其他材料：
1、别针规格：φ4.5×310mm
2、螺母：M18
3、垫圈：M18
4、柱帽：厚度3mm
五、其他说明：
1、类型：线索护栏，直线段立柱间距7m，曲线段最小立柱间距4m
2、缆索护栏颜色采用绿色
3、所有构件采用热镀锌处理
4、该费用包含完成线索护栏（除混凝土材料费及泵送费外）的所有费用
5、具体做法详见设计设计图纸
6、其它：未尽事宜满足设计及现行技术、质量验收规范要求</t>
  </si>
  <si>
    <t>米</t>
  </si>
  <si>
    <t>桥梁线索护栏（5索）</t>
  </si>
  <si>
    <t>一、线索端部：
1、立柱1:φ165X8X1028mm
2、立柱2：φ165x8x1366mm
3、加劲肋：50x100x20mm，设置详见设计图纸
4、加劲法兰盘 ：300X32X1455mm
5、底座法兰盘：300X6X1178mm
6、底部角钢：50X50X6X300mm
7、地脚螺栓：φ38-230mm
8、螺母：M38
9、垫圈：M38
二、线索中部：
1、位置：设置在桥梁上方
2、立柱：φ140X4.5X1290mm，立柱上设2个托架，托架样式详见设计图纸
3、立柱固定方式：埋设深度230mm，固定方式承包人综合考虑
4、立柱间距：直线段立柱间距4m
三、线索设置：
1、线索：3股7芯,单丝直径2.86mm，单根外径φ18mm，纵向五根设置
四、其他材料：
1、柱帽：厚度3mm
五、其他说明：
1、缆索护栏颜色综合考虑，由甲方现场确认
2、所有构件采用热镀锌处理
3、该费用包含完成线索护栏的所有费用
4、具体做法详见设计设计图纸
5、其它：未尽事宜满足设计及现行技术、质量验收规范要求</t>
  </si>
  <si>
    <t>波形护栏</t>
  </si>
  <si>
    <t>1、立柱：φ114×4.5×2100mm，埋深1400mm
2、柱帽：φ114×4.5×2100mm，扁铁与柱帽采用防盗连接。
3、波形梁：4320×310×85×2.5mm，δ=2.5mm，材料等级：A3，波形梁板安装搭接时,搭接方向应与行车方向一致。
4、托架：300×70×4.5mm
5、防盗压紧螺母：M16
6、连接螺栓Q235：M16×140
7、圆头螺栓(I)（拼接螺栓45钢）：M16×45
8、圆头螺栓(II)（连接螺栓Q235）：M16×45
9、垫圈Q235：φ35×4mm
10、横梁垫片：76×44×4mm
11、反光膜：反光膜采用Ⅳ类黄黑相间反光膜，反光膜的逆反射亮度系数不应低于50mcd.m-2.lx-1。
12、轮廓标：1.5mm钢板，热浸热镀锌防腐；梯形反射器(单面)白色（不得使用反光膜）
13、波形梁板的细部尺寸应符合《波形梁钢护栏 第一部分:两波形梁钢护栏》(GB/T 31439.1-2015)规定。
14、波形护栏：每间隔8米设置一个轮廓标，轮廓标为双面反光附着式梯形轮廓标，布置于波形梁板中央；端头设置反光膜
15、打入式是指护栏立柱安装在路基外,不侵占有效路面宽度;立柱打入深度为140cm。波形护栏设计代号Gr-C-4E。
16、热镀锌量350克/m2
17、拼接螺栓有关要求见《高速公路交通安全设施设计及施工规范》。
18、该费用包含完成波形护栏的所有费用
19、具体做法详见设计设计图纸
20、其它：未尽事宜满足设计及现行技术、质量验收规范要求</t>
  </si>
  <si>
    <t>游步道护栏</t>
  </si>
  <si>
    <t>1、扶手上管：内外热热镀锌圆管横梁φ70×4.0mm内外热热镀锌圆管横梁
2、中上管和下管：内外热热镀锌圆管横梁φ45×3.0mm
3、竖向管：内外热热镀锌圆管立柱φ25×3.0mm
4、钢板立柱：灰色氟碳漆喷涂Q235-C级钢板，90*12mm内热热镀锌钢板立柱
5、立柱固定：1:2.5水泥砂浆抹灰，150*130*10mm厚热镀锌钢钢板，预埋螺栓
4*M20×200
6、金属构件均采用灰色氟碳漆喷涂
7、该费用包含完成游步道护栏的所有费用
8、具体做法详见设计设计图纸
9、其它：未尽事宜满足设计及现行技术、质量验收规范要求</t>
  </si>
  <si>
    <t>防撞墩 C25砼（混凝土甲供）</t>
  </si>
  <si>
    <t>1.部位：防撞墩（含钢筋）
2.混凝土强度等级：商品混凝土 C25
3.基础埋置深度不小于65cm，基底承载力不低于0.18MPa
4、土石方开挖、回填及固定方式由承包人综合考虑在报价中
5.具体做法详见设计设计图纸，钢筋布置详见设计图纸
6、该费用包含完成防撞墩（除混凝土材料费及泵送费外）的所有费用
7、混凝土甲供，模板由承包人综合考虑在投标报价中
7.其它：未尽事宜满足设计及现行技术、质量验收规范要求</t>
  </si>
  <si>
    <t>m</t>
  </si>
  <si>
    <t>混凝土损耗5%</t>
  </si>
  <si>
    <r>
      <rPr>
        <sz val="10"/>
        <rFont val="宋体"/>
        <charset val="134"/>
        <scheme val="minor"/>
      </rPr>
      <t>桥梁A型防撞护栏</t>
    </r>
    <r>
      <rPr>
        <sz val="10"/>
        <color rgb="FFFF0000"/>
        <rFont val="宋体"/>
        <charset val="134"/>
        <scheme val="minor"/>
      </rPr>
      <t>（预埋件已预埋）</t>
    </r>
  </si>
  <si>
    <t>1、名称：A型防撞护栏
2、高度：850mm
3、栏杆材质、规格：
立柱N1:140×12×824mm
立柱N2:140×12×818mm
立柱N3:126×12×818mm
立柱N4:140×12×102mm
立柱N5:126×10×64mm
立柱N6：250×20×320mm
立柱N7：250×12×32mm0、螺栓M30×614、螺母M30、垫圈d30、防水帽M30（N7材料已预埋）
横梁 100×100×8×3000mm ，
横梁与立柱连接：防水帽M30*135，螺母M10，垫圈d10，其余材料详见施工图
4、钢护栏所用钢板材质采用Q355C
5、油漆品种、工艺要求：护栏的所有钢结构部件均应先作热热镀锌处理,然后再按钢结构防腐涂装相关规定涂刷二度底漆、三度面漆
6、立面构件中除注明外均采用坡口熔透焊接,焊接完成后,焊缝应打磨光滑
7、其它：未尽事宜满足设计及现行技术、质量验收规范要求</t>
  </si>
  <si>
    <t>二、安全标志</t>
  </si>
  <si>
    <t>单柱式单面交通标志（φ600）（混凝土甲供）</t>
  </si>
  <si>
    <t>1.名称：单柱式单面交通标志（φ600）
2、钢管立柱Q235： φ89×4.5×3100mm，钢管立柱顶部用3mm厚钢板焊接封盖
3、标志板（铝板）A502铝合金： φ600×2.5mm
4、滑动槽铝(铝合金)2024铝：100×30×4×100mm/100×30×4×200mm
5、抱箍Q235：60×6×282.73mm
6、加劲法兰盘Q235：300×300×10mm
7、底座法兰盘Q235：300×300×10mm
8、铆钉Q235：5×16mm
9、抱箍衬底Q235：207.3×50×5mm
10、滑动螺栓Q235：M8×45mm
11、螺母：M8
12、垫圈：M8×2
13、立柱帽Q235：φ60×3×80mm
14、地脚螺栓Q235：M18×849mm
15、螺母：M18
16、垫圈：M18×2
17、反光膜：Ⅱ类
18、基础钢筋：详见设计图纸
19、基础类型：900*700*800mm，C25商品砼基础，混凝土甲供，模板由承包人综合考虑在投标报价中
20、土石方开挖、回填及固定方式由承包人综合考虑在报价中
21、所有钢构件的热热镀锌、防锈、防腐处理：满足设计及施工验收规范要求标志结构均采用热浸热镀锌进行防腐处理。
22、该费用包含完成交通标志（除混凝土材料费及泵送费外）的所有费用
23.其余做法：满足设计及施工验收规范，并满足交通管理部门的相关要求</t>
  </si>
  <si>
    <t>套</t>
  </si>
  <si>
    <t>单柱式单面交通标志（△700）（混凝土甲供）</t>
  </si>
  <si>
    <t>1.名称：单柱式单面交通标志（△700）
2、钢管立柱Q235： φ89×4.5×3000mm，钢管立柱顶部用3mm厚钢板焊接封盖
3、标志板（铝板）A502铝合金： △700×2.5mm
4、滑动槽铝(铝合金)2024铝：100×30×4×100mm/100×30×4×200mm
5、抱箍Q235：60×6×282.73mm
6、加劲法兰盘Q235：300×300×10mm
7、底座法兰盘Q235：300×300×10mm
8、铆钉Q235：5×16mm
9、抱箍衬底Q235：207.3×50×5mm
10、滑动螺栓Q235：M8×45mm
11、螺母：M8
12、垫圈：M8×2
13、立柱帽Q235：φ60×3×80mm
14、地脚螺栓Q235：M18×849mm
15、螺母：M18
16、垫圈：M18×2
17、反光膜：Ⅱ类
18、基础钢筋：详见设计图纸
19、基础类型：900*700*800mm，C25商品砼基础，混凝土甲供，模板由承包人综合考虑在投标报价中
20、土石方开挖、回填及固定方式由承包人综合考虑在报价中
21、所有钢构件的热热镀锌、防锈、防腐处理：满足设计及施工验收规范要求标志结构均采用热浸热镀锌进行防腐处理。
22、该费用包含完成交通标志（除混凝土材料费及泵送费外）的所有费用
23.其余做法：满足设计及施工验收规范，并满足交通管理部门的相关要求</t>
  </si>
  <si>
    <t>单柱式双面交通标志（△700/△700）（混凝土甲供）</t>
  </si>
  <si>
    <t>1.名称：单柱式双面交通标志（△700/△700）
2、钢管立柱Q235： φ89×4.5×3812mm，钢管立柱顶部用3mm厚钢板焊接封盖
3、标志板（铝板）A502铝合金： 2块△700×2.5mm
4、滑动槽铝(铝合金)2024铝：100×30×4×100mm/100×30×4×200mm
5、抱箍Q235：60×6×282.73mm
6、加劲法兰盘Q235：300×300×10mm
7、底座法兰盘Q235：300×300×10mm
8、铆钉Q235：5×16mm
9、抱箍衬底Q235：207.3×50×5mm
10、滑动螺栓Q235：M8×45mm
11、螺母：M8
12、垫圈：M8×2
13、立柱帽Q235：φ60×3×80mm
14、地脚螺栓Q235：M18×849mm
15、螺母：M18
16、垫圈：M18×2
17、反光膜：Ⅱ类
18、基础钢筋：详见设计图纸
19、基础类型：900*700*800mm，C25商品砼基础，混凝土甲供，模板由承包人综合考虑在投标报价中
20、土石方开挖、回填及固定方式由承包人综合考虑在报价中
21、所有钢构件的热热镀锌、防锈、防腐处理：满足设计及施工验收规范要求标志结构均采用热浸热镀锌进行防腐处理。
22、该费用包含完成交通标志（除混凝土材料费及泵送费外）的所有费用
23.其余做法：满足设计及施工验收规范，并满足交通管理部门的相关要求</t>
  </si>
  <si>
    <t>单柱式桥梁信息公示牌（□530×340）（混凝土甲供）</t>
  </si>
  <si>
    <t>1.名称：单柱式桥梁信息公示牌（□530×340）
2、钢管立柱Q235：φ89×4.5×3200mm，钢管立柱顶部用3mm厚钢板焊接封盖
3、标志板（铝板）A502铝合金：530×340x2.5mm
4、加劲法兰盘Q235：300×300×10mm
5、底座法兰盘Q235：300×300×10mm
6、基础钢筋：详见设计图纸
7、基础类型：900*700*800mm，C25商品砼基础，混凝土甲供，模板由承包人综合考虑在投标报价中
8、土石方开挖、回填及固定方式由承包人综合考虑在报价中
9、所有钢构件的热热镀锌、防锈、防腐处理：满足设计及施工验收规范要求标志结构均采用热浸热镀锌进行防腐处理。
10、该费用包含完成交通标志（除混凝土材料费及泵送费外）的所有费用
11.其余做法：满足设计及施工验收规范，并满足交通管理部门的相关要求</t>
  </si>
  <si>
    <t>指路标志（□1950×1350）（混凝土甲供）</t>
  </si>
  <si>
    <t>1.名称：桥梁限载标志及桥名（□1950×1350）
2、钢管立柱Q235：Φ180X10X6850mm
3、横梁Q235：Φ114X6X3030mm，肋板详见设计图纸
4、高强连接螺栓Q235：M24×85mm
5、螺母、平垫圈、弹簧垫圈：M24
6、横梁法兰盘Q235：Φ400X20mm
7、标志板A502铝合金：1950X1350X2mm
8、滑动槽铝2024铝：100X25X4mm 
9、板面连接：抱箍Q235：50×5mm；抱箍底衬Q235：50×5mm；滑动螺栓Q235：M18×45mm；滑动螺母Q235：M18mm；垫圈Q235：Φ18×3mm
10、地脚连接：加劲肋：160X300X20；底座法兰盘：600X600X20；定位法兰盘：600X600X20；螺栓：M24X1208.1；螺母、平垫圈、弹簧垫圈：M24；
11、反光膜：Ⅳ类
12、标志板边缘应作卷边加固处理。
13、立柱、柱帽等应进行热浸热镀锌处理。
14、立柱及悬臂管径大于152mm均采用无缝钢管,与基础通过法兰盘用螺栓连接,立柱与法兰盘焊接。
15、所有铁件外露部分均应作防锈处理。
16、标志板及支撑件应符合《道路交通标志板及支撑件》GB/T 23827-2021的要求。
17、基础钢筋：详见设计图纸
19、基础类型：1400*1800*1600mm，C25商品砼基础，混凝土甲供，模板由承包人综合考虑在投标报价中
20、土石方开挖、回填及固定方式由承包人综合考虑在报价中
21、所有钢构件的热热镀锌、防锈、防腐处理：满足设计及施工验收规范要求标志结构均采用热浸热镀锌进行防腐处理。
22、该费用包含完成交通标志（除混凝土材料费及泵送费外）的所有费用
23.其余做法：满足设计及施工验收规范，并满足交通管理部门的相关要求</t>
  </si>
  <si>
    <t>桥梁限载标志及桥名（□1950×1350）（混凝土甲供）</t>
  </si>
  <si>
    <t>单柱式单面交通标志（▽700）减速让行标志（混凝土甲供）</t>
  </si>
  <si>
    <t>三、标线、面漆</t>
  </si>
  <si>
    <t>热熔标线（白色）</t>
  </si>
  <si>
    <t>1、标线涂层厚度均匀，无皱纹、斑点、起泡、开裂、发粘、脱落等现象。
2、热熔厚度为0.7～2.5mm ，不粘胎干燥时间≤3min ，抗压强度大于12MPa。
3、 热熔标线的施工温度应控制在180-200℃之间。标线的端线与边线应垂直，误差≯±5°, 其他特殊标线，其角度与设计值误差≯±3°。
4、标线涂料预混2号玻璃微珠，应分布均匀，涂料中玻璃珠的含量为30% 。玻璃珠的成圆率不小于80%，密度应在2.4g/cm3～4.3 g/cm3的范围内，折射率不应小于1.90，玻璃珠表面不应呈发雾现象，中磁性颗粒含量不得大于0.1%。
5、反光型标线亮度因素为：白色≥0.35
6、热熔标线初始逆反射亮度系数为：白色≥150cd·lx-1·m-2
7、热熔、双组份标线的抗滑值应不小于45BPN，彩色防滑标线的抗滑值应不小于70BPN。
8、敷设标线的路面表面应清洁干燥，设计起止点以外的原有标线与本设计的标线要接顺（过渡段50～100m）。
9、标线施工前，应对标线、图形、文字的位置进行测量放线，确定出精确位置后，再按照图复核无误后才能敷设底漆，进行划线。
10、辅材综合考虑在单价中、现场材料的二次转运、上下车费用、模板制作及成品保护费用综合考虑
11、工程量计算规则：按实际划线面积计算
12、其他:符合设计规范及施工验收规范要求</t>
  </si>
  <si>
    <t>m2</t>
  </si>
  <si>
    <t>热熔标线（红色）</t>
  </si>
  <si>
    <t>1、标线涂层厚度均匀，无皱纹、斑点、起泡、开裂、发粘、脱落等现象。
2、热熔厚度为0.7～2.5mm ，不粘胎干燥时间≤3min ，抗压强度大于12MPa。
3、 热熔标线的施工温度应控制在180-200℃之间。标线的端线与边线应垂直，误差≯±5°, 其他特殊标线，其角度与设计值误差≯±3°。
4、标线涂料预混2号玻璃微珠，应分布均匀，涂料中玻璃珠的含量为30% 。玻璃珠的成圆率不小于80%，密度应在2.4g/cm3～4.3 g/cm3的范围内，折射率不应小于1.90，玻璃珠表面不应呈发雾现象，中磁性颗粒含量不得大于0.1%。
5、反光型标线亮度因素为：红色≥0.27。
6、热熔标线初始逆反射亮度系数为：红色≥100cd·lx-1·m-2。
7、热熔、双组份标线的抗滑值应不小于45BPN，彩色防滑标线的抗滑值应不小于70BPN。
8、敷设标线的路面表面应清洁干燥，设计起止点以外的原有标线与本设计的标线要接顺（过渡段50～100m）。
9、标线施工前，应对标线、图形、文字的位置进行测量放线，确定出精确位置后，再按照图复核无误后才能敷设底漆，进行划线。
10、辅材综合考虑在单价中、现场材料的二次转运、上下车费用、模板制作及成品保护费用综合考虑
11、工程量计算规则：按实际划线面积计算
12、其他:符合设计规范及施工验收规范要求</t>
  </si>
  <si>
    <t>减速震荡标线</t>
  </si>
  <si>
    <t>1、名称：减速震荡标线
2、涂料品种：震荡标线涂料，满足设计和施工验收要求
3、具体做法详见设计施工图
4、未尽事宜，参照GB 5768-2009
5、工程量计算规则：按实际划线面积计算
6、其余做法：满足设计及施工验收规范，并满足交通管理部门的相关要求</t>
  </si>
  <si>
    <t>导向标记</t>
  </si>
  <si>
    <t>1.油漆品种：反光热熔型涂料
2.线型：导向标线
3.具体做法：详设计
4.其他：满足设计及现行技术、质量验收规范要求。所有设计中包含的相关工作内容及其余未尽事宜，由承包人自行考虑，包含在投标报价中                                                                                                                  5.工程量计算方式：按实际划线面积计算</t>
  </si>
  <si>
    <t>沥青面漆</t>
  </si>
  <si>
    <t>1、做法：0.1mm渗透封闭底漆，1.2mm环氧改性丙烯酸面层漆，0.2mm透明保护面漆
2、颜色综合考虑，由甲方现场确认
3、其它：未尽事宜满足设计及现行技术、质量验收规范要求</t>
  </si>
  <si>
    <t>四、安全设施</t>
  </si>
  <si>
    <t>橡胶减速路拱</t>
  </si>
  <si>
    <t>1、橡胶减速路拱（400mm宽）
2、拉伸强度:(Mpa)≥8.5
3、撕裂强度≥20KN/m
4、扯断伸长率:(%)≥250;
5、硬度(邵氏A):65-80
6、磨耗减量≤0.8cm3/1.61Km
7、冲击弹性:≥20%
8、内设反光珠，采用顶爆螺丝固定
9、其余做法：满足设计及施工验收规范，并满足交通管理部门的相关要求</t>
  </si>
  <si>
    <t>百米桩</t>
  </si>
  <si>
    <t>1.名称、部位：百米桩 （成品）
2.混凝土强度等级：混凝土等级不低于 C20
3.钢筋骨架：具体做法详见设计图纸，颜色为白底黑字
4.具体做法详见设计施工图
5、规格：12*12*55cm，埋深30cm
6、安装固定方式由承包人综合考虑在投标报价中
7.其余做法：满足设计及施工验收规范，并满足交通管理部门的相关要求</t>
  </si>
  <si>
    <t>根</t>
  </si>
  <si>
    <t>里程碑</t>
  </si>
  <si>
    <t>1、名称、部位：里程碑（成品）
2、混凝土强度等级：混凝土等级不低于 C20
3、钢筋骨架：具体做法详见设计图纸，颜色为白底黑字，设置于路线右侧
4、具体做法详见设计施工图
5、规格：40*15*100cm
6、公路界碑的颜色为白底黑字,直线段按400米分左、右设置,曲线段按250米分左、右设置。
7、安装固定方式由承包人综合考虑在投标报价中
8、其余做法：满足设计及施工验收规范，并满足交通管理部门的相关要求</t>
  </si>
  <si>
    <r>
      <rPr>
        <sz val="10"/>
        <color theme="1"/>
        <rFont val="新宋体"/>
        <charset val="134"/>
      </rPr>
      <t>道口标注桩</t>
    </r>
    <r>
      <rPr>
        <sz val="10"/>
        <rFont val="新宋体"/>
        <charset val="134"/>
      </rPr>
      <t>（混凝土甲供）</t>
    </r>
  </si>
  <si>
    <t>1、道口标柱桩采用热镀锌钢管（DN120×3×1200mm）
2、道口标柱桩内部灌入C25细石混凝土
3、基础类型：400*400*500mm深C25商品砼基础，模板由承包人综合考虑在投标报价中
4、基础开挖及回填：由承包人综合考虑在投标报价中
5、反光涂料：反光要求为Ⅳ类
6、具体做法详见设计施工图
7、安装固定方式由承包人综合考虑在投标报价中
8、其余做法：满足设计及施工验收规范，并满足交通管理部门的相关要求</t>
  </si>
  <si>
    <t>合计</t>
  </si>
  <si>
    <r>
      <rPr>
        <sz val="12"/>
        <rFont val="宋体"/>
        <charset val="134"/>
        <scheme val="minor"/>
      </rPr>
      <t xml:space="preserve">注：
1、全费用综合单价，包括人工费、材料费（除清单中列明的混凝土外）、机械费、管理费、利润、措施费、降排水费、规费、销项增值税和附加税、弃土费，满足环保、城管、政策要求所需的施工措施费及赶工等费用；以上工程量均为暂估量（承包人组织投入人工、材料、机械开展施工前，应与甲方确认工程量后方可实施），不因结算工程量与合同工程量不一致而调整综合单价。
2、现场安全环保文明施工管理要求：（1）由公司统一发放印有“兴绿园林”字样和LOGO的安全帽和反光背心，班组按实名制领取，使用完后交回项目部，否则按采购费用扣款，其余参照合同附件中安全环保管理协议执行。（2）现场雾炮机由甲方提供，投标单位需安排人员管理使用，人工费、油费、维修费及管理费用综合考虑到投标报价中，不单独计取。 （3）人工、材料、机械配置需满足进度要求。
3、承包人应在报价前自行完成现场踏勘，充分掌握现场实际情况
4、班组应购买雇主责任险，并按照项目经理部安全文明施工要求规范施工；
5、临水、临电的搭接：发包人不提供用水用电接驳口，承包人需自备发电机或自行协商接电，发电机购置或租赁、燃油费、电费、水费、接驳费、协调费、维护费、人工费、电费、材料（含支管及三级配电箱）等一切与此相关的费用均已包含在全费用单价中，不再另计；
6、洗车池修建、车辆日常冲洗：项目经理部不修建洗车池，车辆进出场清洗由承包人负责管理；
7、检测项及检测费：施工内容的检测（复检）和送样由承包单位配合完成；
8、施工大门、围挡、广告布施工和维护由项目经理部负责；
9、民工按要求进行实名制打卡。
10、场外道路运输由承包人负责，承包人需严格遵守属地交通、环保、城管相关规定，规范组织场外运输作业，承担运输环节全部安全、质量、合规责任
11、成品保护及移交要求：施工全过程及工程竣工验收、正式移交前，施工现场所有已完成施工成品、半成品均由承包人全权负责成品保护工作。承包人需制定专项成品保护措施，安排专人巡查看护、清洁养护，采取有效防护措施杜绝面层污染、破损、划痕、磕碰、沉降、杂物堆积等问题。工程移交时，必须确保施工面层平整干净、外观完好、无垃圾杂物、无破损污染，完全满足竣工验收及移交标准。所有成品保护、现场清洁、面层养护、缺陷修复产生的人工、材料、机械及管理等全部费用，均包含在全费用综合单价中，不单独另行计取。若因保护不到位造成成品损坏、面层脏乱，承包人需无偿整改修复、清理保洁，由此产生的一切费用、工期延误损失及相关违约责任均由承包人承担。
</t>
    </r>
    <r>
      <rPr>
        <sz val="12"/>
        <color rgb="FFFF0000"/>
        <rFont val="宋体"/>
        <charset val="134"/>
        <scheme val="minor"/>
      </rPr>
      <t>12、所有进场材料质量、技术指标均须符合现行国家相关标准、规范要求（满足国标要求）。</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</si>
</sst>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K0\+000"/>
    <numFmt numFmtId="177" formatCode="0.00_ "/>
  </numFmts>
  <fonts count="32">
    <font>
      <sz val="11"/>
      <color theme="1"/>
      <name val="宋体"/>
      <charset val="134"/>
      <scheme val="minor"/>
    </font>
    <font>
      <b/>
      <sz val="12"/>
      <name val="宋体"/>
      <charset val="134"/>
    </font>
    <font>
      <sz val="12"/>
      <name val="宋体"/>
      <charset val="134"/>
    </font>
    <font>
      <sz val="12"/>
      <name val="宋体"/>
      <charset val="134"/>
      <scheme val="minor"/>
    </font>
    <font>
      <sz val="10"/>
      <name val="宋体"/>
      <charset val="134"/>
    </font>
    <font>
      <b/>
      <sz val="16"/>
      <name val="宋体"/>
      <charset val="134"/>
      <scheme val="minor"/>
    </font>
    <font>
      <b/>
      <sz val="10"/>
      <name val="宋体"/>
      <charset val="134"/>
      <scheme val="minor"/>
    </font>
    <font>
      <b/>
      <sz val="10"/>
      <name val="宋体"/>
      <charset val="134"/>
    </font>
    <font>
      <sz val="10"/>
      <name val="宋体"/>
      <charset val="134"/>
      <scheme val="minor"/>
    </font>
    <font>
      <sz val="10"/>
      <color theme="1"/>
      <name val="新宋体"/>
      <charset val="134"/>
    </font>
    <font>
      <sz val="10"/>
      <name val="新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F0000"/>
      <name val="宋体"/>
      <charset val="134"/>
      <scheme val="minor"/>
    </font>
    <font>
      <sz val="12"/>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5"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10" borderId="0" applyNumberFormat="0" applyBorder="0" applyAlignment="0" applyProtection="0">
      <alignment vertical="center"/>
    </xf>
    <xf numFmtId="0" fontId="17" fillId="0" borderId="7" applyNumberFormat="0" applyFill="0" applyAlignment="0" applyProtection="0">
      <alignment vertical="center"/>
    </xf>
    <xf numFmtId="0" fontId="14"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2" fillId="0" borderId="0" xfId="0" applyFont="1" applyFill="1" applyAlignment="1"/>
    <xf numFmtId="0" fontId="3" fillId="0" borderId="0" xfId="0" applyFont="1" applyFill="1" applyAlignment="1">
      <alignment horizontal="center" vertical="center"/>
    </xf>
    <xf numFmtId="0" fontId="3" fillId="0" borderId="0" xfId="0" applyFont="1" applyFill="1" applyAlignment="1">
      <alignment horizontal="center" wrapText="1"/>
    </xf>
    <xf numFmtId="0" fontId="3" fillId="0" borderId="0" xfId="0" applyFont="1" applyFill="1" applyAlignment="1"/>
    <xf numFmtId="177" fontId="2" fillId="0" borderId="0" xfId="0" applyNumberFormat="1" applyFont="1" applyFill="1" applyAlignment="1"/>
    <xf numFmtId="177" fontId="4" fillId="0" borderId="0" xfId="0" applyNumberFormat="1" applyFont="1" applyFill="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10"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3" fillId="0" borderId="0" xfId="0" applyFont="1" applyFill="1" applyAlignment="1">
      <alignment horizontal="left" vertical="center" wrapText="1"/>
    </xf>
    <xf numFmtId="177" fontId="6" fillId="0" borderId="1"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7" fontId="1" fillId="0" borderId="1" xfId="0" applyNumberFormat="1" applyFont="1" applyFill="1" applyBorder="1" applyAlignment="1">
      <alignment vertical="center"/>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5"/>
  <sheetViews>
    <sheetView tabSelected="1" zoomScale="110" zoomScaleNormal="110" workbookViewId="0">
      <pane ySplit="4" topLeftCell="A28" activePane="bottomLeft" state="frozen"/>
      <selection/>
      <selection pane="bottomLeft" activeCell="G29" sqref="G29"/>
    </sheetView>
  </sheetViews>
  <sheetFormatPr defaultColWidth="9" defaultRowHeight="14.25"/>
  <cols>
    <col min="1" max="1" width="4.66666666666667" style="4"/>
    <col min="2" max="2" width="11.075" style="5" customWidth="1"/>
    <col min="3" max="3" width="50.125" style="6" customWidth="1"/>
    <col min="4" max="4" width="5.1" style="4" customWidth="1"/>
    <col min="5" max="6" width="7.93333333333333" style="4" customWidth="1"/>
    <col min="7" max="7" width="11.8166666666667" style="4" customWidth="1"/>
    <col min="8" max="8" width="9.2" style="7" customWidth="1"/>
    <col min="9" max="10" width="10.1083333333333" style="7" customWidth="1"/>
    <col min="11" max="11" width="10.1083333333333" style="8" customWidth="1"/>
    <col min="12" max="12" width="9.09166666666667" style="3" customWidth="1"/>
    <col min="13" max="13" width="12.8916666666667" style="3"/>
    <col min="14" max="16384" width="9" style="3"/>
  </cols>
  <sheetData>
    <row r="1" s="1" customFormat="1" ht="35" customHeight="1" spans="1:12">
      <c r="A1" s="9" t="s">
        <v>0</v>
      </c>
      <c r="B1" s="9"/>
      <c r="C1" s="9"/>
      <c r="D1" s="9"/>
      <c r="E1" s="9"/>
      <c r="F1" s="9"/>
      <c r="G1" s="9"/>
      <c r="H1" s="10"/>
      <c r="I1" s="10"/>
      <c r="J1" s="10"/>
      <c r="K1" s="26"/>
      <c r="L1" s="9"/>
    </row>
    <row r="2" s="1" customFormat="1" spans="1:12">
      <c r="A2" s="11" t="s">
        <v>1</v>
      </c>
      <c r="B2" s="11" t="s">
        <v>2</v>
      </c>
      <c r="C2" s="11" t="s">
        <v>3</v>
      </c>
      <c r="D2" s="11" t="s">
        <v>4</v>
      </c>
      <c r="E2" s="11" t="s">
        <v>5</v>
      </c>
      <c r="F2" s="11" t="s">
        <v>6</v>
      </c>
      <c r="G2" s="11"/>
      <c r="H2" s="12" t="s">
        <v>7</v>
      </c>
      <c r="I2" s="12"/>
      <c r="J2" s="12"/>
      <c r="K2" s="12"/>
      <c r="L2" s="11" t="s">
        <v>8</v>
      </c>
    </row>
    <row r="3" s="1" customFormat="1" spans="1:12">
      <c r="A3" s="11"/>
      <c r="B3" s="11"/>
      <c r="C3" s="11"/>
      <c r="D3" s="11"/>
      <c r="E3" s="11"/>
      <c r="F3" s="11" t="s">
        <v>9</v>
      </c>
      <c r="G3" s="11" t="s">
        <v>10</v>
      </c>
      <c r="H3" s="12" t="s">
        <v>11</v>
      </c>
      <c r="I3" s="27" t="s">
        <v>12</v>
      </c>
      <c r="J3" s="12" t="s">
        <v>13</v>
      </c>
      <c r="K3" s="12" t="s">
        <v>14</v>
      </c>
      <c r="L3" s="11"/>
    </row>
    <row r="4" s="1" customFormat="1" spans="1:12">
      <c r="A4" s="11"/>
      <c r="B4" s="11"/>
      <c r="C4" s="11"/>
      <c r="D4" s="11"/>
      <c r="E4" s="11"/>
      <c r="F4" s="11"/>
      <c r="G4" s="11"/>
      <c r="H4" s="12"/>
      <c r="I4" s="28"/>
      <c r="J4" s="12"/>
      <c r="K4" s="12"/>
      <c r="L4" s="11"/>
    </row>
    <row r="5" s="1" customFormat="1" spans="1:12">
      <c r="A5" s="13" t="s">
        <v>15</v>
      </c>
      <c r="B5" s="11"/>
      <c r="C5" s="11"/>
      <c r="D5" s="11"/>
      <c r="E5" s="11"/>
      <c r="F5" s="11"/>
      <c r="G5" s="11"/>
      <c r="H5" s="12"/>
      <c r="I5" s="12"/>
      <c r="J5" s="12"/>
      <c r="K5" s="12"/>
      <c r="L5" s="11"/>
    </row>
    <row r="6" s="1" customFormat="1" ht="336" spans="1:12">
      <c r="A6" s="11">
        <v>1</v>
      </c>
      <c r="B6" s="14" t="s">
        <v>16</v>
      </c>
      <c r="C6" s="15" t="s">
        <v>17</v>
      </c>
      <c r="D6" s="16" t="s">
        <v>18</v>
      </c>
      <c r="E6" s="14">
        <f>3336-430</f>
        <v>2906</v>
      </c>
      <c r="F6" s="14">
        <v>102</v>
      </c>
      <c r="G6" s="14">
        <f>F6*E6</f>
        <v>296412</v>
      </c>
      <c r="H6" s="17"/>
      <c r="I6" s="17"/>
      <c r="J6" s="17">
        <f>H6+I6</f>
        <v>0</v>
      </c>
      <c r="K6" s="17">
        <f>J6*E6</f>
        <v>0</v>
      </c>
      <c r="L6" s="14"/>
    </row>
    <row r="7" s="1" customFormat="1" ht="350" customHeight="1" spans="1:12">
      <c r="A7" s="11">
        <v>2</v>
      </c>
      <c r="B7" s="14" t="s">
        <v>19</v>
      </c>
      <c r="C7" s="15" t="s">
        <v>20</v>
      </c>
      <c r="D7" s="16" t="s">
        <v>18</v>
      </c>
      <c r="E7" s="14">
        <v>430</v>
      </c>
      <c r="F7" s="14">
        <v>165</v>
      </c>
      <c r="G7" s="14">
        <f t="shared" ref="G7:G30" si="0">F7*E7</f>
        <v>70950</v>
      </c>
      <c r="H7" s="17"/>
      <c r="I7" s="17"/>
      <c r="J7" s="17">
        <f t="shared" ref="J7:J30" si="1">H7+I7</f>
        <v>0</v>
      </c>
      <c r="K7" s="17">
        <f t="shared" ref="K7:K30" si="2">J7*E7</f>
        <v>0</v>
      </c>
      <c r="L7" s="14"/>
    </row>
    <row r="8" s="1" customFormat="1" ht="346" customHeight="1" spans="1:12">
      <c r="A8" s="11">
        <v>3</v>
      </c>
      <c r="B8" s="14" t="s">
        <v>21</v>
      </c>
      <c r="C8" s="15" t="s">
        <v>22</v>
      </c>
      <c r="D8" s="16" t="s">
        <v>18</v>
      </c>
      <c r="E8" s="14">
        <v>768</v>
      </c>
      <c r="F8" s="14">
        <v>150</v>
      </c>
      <c r="G8" s="14">
        <f t="shared" si="0"/>
        <v>115200</v>
      </c>
      <c r="H8" s="17"/>
      <c r="I8" s="17"/>
      <c r="J8" s="17">
        <f t="shared" si="1"/>
        <v>0</v>
      </c>
      <c r="K8" s="17">
        <f t="shared" si="2"/>
        <v>0</v>
      </c>
      <c r="L8" s="14"/>
    </row>
    <row r="9" s="1" customFormat="1" ht="189" customHeight="1" spans="1:12">
      <c r="A9" s="11">
        <v>4</v>
      </c>
      <c r="B9" s="14" t="s">
        <v>23</v>
      </c>
      <c r="C9" s="15" t="s">
        <v>24</v>
      </c>
      <c r="D9" s="16" t="s">
        <v>18</v>
      </c>
      <c r="E9" s="14">
        <v>6114</v>
      </c>
      <c r="F9" s="14">
        <v>235</v>
      </c>
      <c r="G9" s="14">
        <f t="shared" si="0"/>
        <v>1436790</v>
      </c>
      <c r="H9" s="17"/>
      <c r="I9" s="17"/>
      <c r="J9" s="17">
        <f t="shared" si="1"/>
        <v>0</v>
      </c>
      <c r="K9" s="17">
        <f t="shared" si="2"/>
        <v>0</v>
      </c>
      <c r="L9" s="14"/>
    </row>
    <row r="10" s="1" customFormat="1" ht="124" customHeight="1" spans="1:12">
      <c r="A10" s="11">
        <v>5</v>
      </c>
      <c r="B10" s="14" t="s">
        <v>25</v>
      </c>
      <c r="C10" s="15" t="s">
        <v>26</v>
      </c>
      <c r="D10" s="16" t="s">
        <v>27</v>
      </c>
      <c r="E10" s="14">
        <v>40</v>
      </c>
      <c r="F10" s="14">
        <v>365</v>
      </c>
      <c r="G10" s="14">
        <f t="shared" si="0"/>
        <v>14600</v>
      </c>
      <c r="H10" s="17"/>
      <c r="I10" s="17"/>
      <c r="J10" s="17">
        <f t="shared" si="1"/>
        <v>0</v>
      </c>
      <c r="K10" s="17">
        <f t="shared" si="2"/>
        <v>0</v>
      </c>
      <c r="L10" s="14" t="s">
        <v>28</v>
      </c>
    </row>
    <row r="11" s="1" customFormat="1" ht="246" customHeight="1" spans="1:12">
      <c r="A11" s="11">
        <v>6</v>
      </c>
      <c r="B11" s="14" t="s">
        <v>29</v>
      </c>
      <c r="C11" s="15" t="s">
        <v>30</v>
      </c>
      <c r="D11" s="18" t="s">
        <v>27</v>
      </c>
      <c r="E11" s="14">
        <f>84+204+194+144+104</f>
        <v>730</v>
      </c>
      <c r="F11" s="14">
        <v>720</v>
      </c>
      <c r="G11" s="14">
        <f t="shared" si="0"/>
        <v>525600</v>
      </c>
      <c r="H11" s="17"/>
      <c r="I11" s="17"/>
      <c r="J11" s="17">
        <f t="shared" si="1"/>
        <v>0</v>
      </c>
      <c r="K11" s="17">
        <f t="shared" si="2"/>
        <v>0</v>
      </c>
      <c r="L11" s="14"/>
    </row>
    <row r="12" s="1" customFormat="1" spans="1:12">
      <c r="A12" s="13" t="s">
        <v>31</v>
      </c>
      <c r="B12" s="11"/>
      <c r="C12" s="15"/>
      <c r="D12" s="14"/>
      <c r="E12" s="14"/>
      <c r="F12" s="14"/>
      <c r="G12" s="14"/>
      <c r="H12" s="17"/>
      <c r="I12" s="17"/>
      <c r="J12" s="17"/>
      <c r="K12" s="17"/>
      <c r="L12" s="14"/>
    </row>
    <row r="13" s="1" customFormat="1" ht="377" customHeight="1" spans="1:12">
      <c r="A13" s="11">
        <v>7</v>
      </c>
      <c r="B13" s="16" t="s">
        <v>32</v>
      </c>
      <c r="C13" s="15" t="s">
        <v>33</v>
      </c>
      <c r="D13" s="14" t="s">
        <v>34</v>
      </c>
      <c r="E13" s="14">
        <v>2</v>
      </c>
      <c r="F13" s="14">
        <v>850</v>
      </c>
      <c r="G13" s="14">
        <f t="shared" si="0"/>
        <v>1700</v>
      </c>
      <c r="H13" s="17"/>
      <c r="I13" s="17"/>
      <c r="J13" s="17">
        <f t="shared" si="1"/>
        <v>0</v>
      </c>
      <c r="K13" s="17">
        <f t="shared" si="2"/>
        <v>0</v>
      </c>
      <c r="L13" s="14" t="s">
        <v>28</v>
      </c>
    </row>
    <row r="14" s="1" customFormat="1" ht="396" customHeight="1" spans="1:12">
      <c r="A14" s="11">
        <v>8</v>
      </c>
      <c r="B14" s="16" t="s">
        <v>35</v>
      </c>
      <c r="C14" s="15" t="s">
        <v>36</v>
      </c>
      <c r="D14" s="14" t="s">
        <v>34</v>
      </c>
      <c r="E14" s="14">
        <v>39</v>
      </c>
      <c r="F14" s="14">
        <v>850</v>
      </c>
      <c r="G14" s="14">
        <f t="shared" si="0"/>
        <v>33150</v>
      </c>
      <c r="H14" s="17"/>
      <c r="I14" s="17"/>
      <c r="J14" s="17">
        <f t="shared" si="1"/>
        <v>0</v>
      </c>
      <c r="K14" s="17">
        <f t="shared" si="2"/>
        <v>0</v>
      </c>
      <c r="L14" s="14" t="s">
        <v>28</v>
      </c>
    </row>
    <row r="15" s="1" customFormat="1" ht="387" customHeight="1" spans="1:12">
      <c r="A15" s="11">
        <v>9</v>
      </c>
      <c r="B15" s="16" t="s">
        <v>37</v>
      </c>
      <c r="C15" s="15" t="s">
        <v>38</v>
      </c>
      <c r="D15" s="14" t="s">
        <v>34</v>
      </c>
      <c r="E15" s="14">
        <v>7</v>
      </c>
      <c r="F15" s="14">
        <v>1100</v>
      </c>
      <c r="G15" s="14">
        <f t="shared" si="0"/>
        <v>7700</v>
      </c>
      <c r="H15" s="17"/>
      <c r="I15" s="17"/>
      <c r="J15" s="17">
        <f t="shared" si="1"/>
        <v>0</v>
      </c>
      <c r="K15" s="17">
        <f t="shared" si="2"/>
        <v>0</v>
      </c>
      <c r="L15" s="14" t="s">
        <v>28</v>
      </c>
    </row>
    <row r="16" s="1" customFormat="1" ht="233" customHeight="1" spans="1:12">
      <c r="A16" s="11">
        <v>10</v>
      </c>
      <c r="B16" s="19" t="s">
        <v>39</v>
      </c>
      <c r="C16" s="15" t="s">
        <v>40</v>
      </c>
      <c r="D16" s="14" t="s">
        <v>34</v>
      </c>
      <c r="E16" s="14">
        <v>10</v>
      </c>
      <c r="F16" s="14">
        <v>850</v>
      </c>
      <c r="G16" s="14">
        <f t="shared" si="0"/>
        <v>8500</v>
      </c>
      <c r="H16" s="17"/>
      <c r="I16" s="17"/>
      <c r="J16" s="17">
        <f t="shared" si="1"/>
        <v>0</v>
      </c>
      <c r="K16" s="17">
        <f t="shared" si="2"/>
        <v>0</v>
      </c>
      <c r="L16" s="14" t="s">
        <v>28</v>
      </c>
    </row>
    <row r="17" s="1" customFormat="1" ht="408" customHeight="1" spans="1:12">
      <c r="A17" s="11">
        <v>11</v>
      </c>
      <c r="B17" s="16" t="s">
        <v>41</v>
      </c>
      <c r="C17" s="15" t="s">
        <v>42</v>
      </c>
      <c r="D17" s="14" t="s">
        <v>34</v>
      </c>
      <c r="E17" s="14">
        <v>1</v>
      </c>
      <c r="F17" s="14">
        <v>7500</v>
      </c>
      <c r="G17" s="14">
        <f t="shared" si="0"/>
        <v>7500</v>
      </c>
      <c r="H17" s="17"/>
      <c r="I17" s="17"/>
      <c r="J17" s="17">
        <f t="shared" si="1"/>
        <v>0</v>
      </c>
      <c r="K17" s="17">
        <f t="shared" si="2"/>
        <v>0</v>
      </c>
      <c r="L17" s="14" t="s">
        <v>28</v>
      </c>
    </row>
    <row r="18" s="1" customFormat="1" ht="408" customHeight="1" spans="1:12">
      <c r="A18" s="11">
        <v>12</v>
      </c>
      <c r="B18" s="19" t="s">
        <v>43</v>
      </c>
      <c r="C18" s="15" t="s">
        <v>42</v>
      </c>
      <c r="D18" s="14" t="s">
        <v>34</v>
      </c>
      <c r="E18" s="14">
        <v>10</v>
      </c>
      <c r="F18" s="14">
        <v>7500</v>
      </c>
      <c r="G18" s="14">
        <f t="shared" si="0"/>
        <v>75000</v>
      </c>
      <c r="H18" s="17"/>
      <c r="I18" s="17"/>
      <c r="J18" s="17">
        <f t="shared" si="1"/>
        <v>0</v>
      </c>
      <c r="K18" s="17">
        <f t="shared" si="2"/>
        <v>0</v>
      </c>
      <c r="L18" s="14" t="s">
        <v>28</v>
      </c>
    </row>
    <row r="19" s="1" customFormat="1" ht="375" customHeight="1" spans="1:12">
      <c r="A19" s="11">
        <v>13</v>
      </c>
      <c r="B19" s="16" t="s">
        <v>44</v>
      </c>
      <c r="C19" s="15" t="s">
        <v>36</v>
      </c>
      <c r="D19" s="14" t="s">
        <v>34</v>
      </c>
      <c r="E19" s="14">
        <v>2</v>
      </c>
      <c r="F19" s="14">
        <v>850</v>
      </c>
      <c r="G19" s="14">
        <f t="shared" si="0"/>
        <v>1700</v>
      </c>
      <c r="H19" s="17"/>
      <c r="I19" s="17"/>
      <c r="J19" s="17">
        <f t="shared" si="1"/>
        <v>0</v>
      </c>
      <c r="K19" s="17">
        <f t="shared" si="2"/>
        <v>0</v>
      </c>
      <c r="L19" s="14" t="s">
        <v>28</v>
      </c>
    </row>
    <row r="20" s="1" customFormat="1" spans="1:12">
      <c r="A20" s="13" t="s">
        <v>45</v>
      </c>
      <c r="B20" s="11"/>
      <c r="C20" s="15"/>
      <c r="D20" s="14"/>
      <c r="E20" s="14"/>
      <c r="F20" s="14"/>
      <c r="G20" s="14"/>
      <c r="H20" s="17"/>
      <c r="I20" s="17"/>
      <c r="J20" s="17"/>
      <c r="K20" s="17"/>
      <c r="L20" s="14"/>
    </row>
    <row r="21" s="1" customFormat="1" ht="325" customHeight="1" spans="1:12">
      <c r="A21" s="20">
        <v>14</v>
      </c>
      <c r="B21" s="21" t="s">
        <v>46</v>
      </c>
      <c r="C21" s="15" t="s">
        <v>47</v>
      </c>
      <c r="D21" s="14" t="s">
        <v>48</v>
      </c>
      <c r="E21" s="14">
        <f>4503.3-646</f>
        <v>3857.3</v>
      </c>
      <c r="F21" s="14">
        <v>40</v>
      </c>
      <c r="G21" s="14">
        <f t="shared" si="0"/>
        <v>154292</v>
      </c>
      <c r="H21" s="17"/>
      <c r="I21" s="17"/>
      <c r="J21" s="17">
        <f t="shared" si="1"/>
        <v>0</v>
      </c>
      <c r="K21" s="17">
        <f t="shared" si="2"/>
        <v>0</v>
      </c>
      <c r="L21" s="14"/>
    </row>
    <row r="22" s="1" customFormat="1" ht="308" customHeight="1" spans="1:12">
      <c r="A22" s="20">
        <v>15</v>
      </c>
      <c r="B22" s="21" t="s">
        <v>49</v>
      </c>
      <c r="C22" s="15" t="s">
        <v>50</v>
      </c>
      <c r="D22" s="14" t="s">
        <v>48</v>
      </c>
      <c r="E22" s="14">
        <v>646</v>
      </c>
      <c r="F22" s="14">
        <v>50</v>
      </c>
      <c r="G22" s="14">
        <f t="shared" si="0"/>
        <v>32300</v>
      </c>
      <c r="H22" s="17"/>
      <c r="I22" s="17"/>
      <c r="J22" s="17">
        <f t="shared" si="1"/>
        <v>0</v>
      </c>
      <c r="K22" s="17">
        <f t="shared" si="2"/>
        <v>0</v>
      </c>
      <c r="L22" s="14"/>
    </row>
    <row r="23" s="1" customFormat="1" ht="84" spans="1:12">
      <c r="A23" s="20">
        <v>16</v>
      </c>
      <c r="B23" s="16" t="s">
        <v>51</v>
      </c>
      <c r="C23" s="15" t="s">
        <v>52</v>
      </c>
      <c r="D23" s="14" t="s">
        <v>48</v>
      </c>
      <c r="E23" s="14">
        <v>256.7</v>
      </c>
      <c r="F23" s="14">
        <v>75</v>
      </c>
      <c r="G23" s="14">
        <f t="shared" si="0"/>
        <v>19252.5</v>
      </c>
      <c r="H23" s="17"/>
      <c r="I23" s="17"/>
      <c r="J23" s="17">
        <f t="shared" si="1"/>
        <v>0</v>
      </c>
      <c r="K23" s="17">
        <f t="shared" si="2"/>
        <v>0</v>
      </c>
      <c r="L23" s="14"/>
    </row>
    <row r="24" s="1" customFormat="1" ht="102" customHeight="1" spans="1:12">
      <c r="A24" s="20">
        <v>17</v>
      </c>
      <c r="B24" s="16" t="s">
        <v>53</v>
      </c>
      <c r="C24" s="15" t="s">
        <v>54</v>
      </c>
      <c r="D24" s="14" t="s">
        <v>48</v>
      </c>
      <c r="E24" s="14">
        <v>100</v>
      </c>
      <c r="F24" s="14">
        <v>85</v>
      </c>
      <c r="G24" s="14">
        <f t="shared" si="0"/>
        <v>8500</v>
      </c>
      <c r="H24" s="17"/>
      <c r="I24" s="17"/>
      <c r="J24" s="17">
        <f t="shared" si="1"/>
        <v>0</v>
      </c>
      <c r="K24" s="17">
        <f t="shared" si="2"/>
        <v>0</v>
      </c>
      <c r="L24" s="14"/>
    </row>
    <row r="25" s="1" customFormat="1" ht="79" customHeight="1" spans="1:12">
      <c r="A25" s="20">
        <v>18</v>
      </c>
      <c r="B25" s="16" t="s">
        <v>55</v>
      </c>
      <c r="C25" s="15" t="s">
        <v>56</v>
      </c>
      <c r="D25" s="14" t="s">
        <v>48</v>
      </c>
      <c r="E25" s="14">
        <f>8336.51+5310</f>
        <v>13646.51</v>
      </c>
      <c r="F25" s="14">
        <v>12.5</v>
      </c>
      <c r="G25" s="14">
        <f t="shared" si="0"/>
        <v>170581.375</v>
      </c>
      <c r="H25" s="17"/>
      <c r="I25" s="17"/>
      <c r="J25" s="17">
        <f t="shared" si="1"/>
        <v>0</v>
      </c>
      <c r="K25" s="17">
        <f t="shared" si="2"/>
        <v>0</v>
      </c>
      <c r="L25" s="14"/>
    </row>
    <row r="26" s="1" customFormat="1" spans="1:12">
      <c r="A26" s="13" t="s">
        <v>57</v>
      </c>
      <c r="B26" s="11"/>
      <c r="C26" s="15"/>
      <c r="D26" s="14"/>
      <c r="E26" s="14"/>
      <c r="F26" s="14"/>
      <c r="G26" s="14"/>
      <c r="H26" s="17"/>
      <c r="I26" s="17"/>
      <c r="J26" s="17"/>
      <c r="K26" s="17"/>
      <c r="L26" s="14"/>
    </row>
    <row r="27" s="1" customFormat="1" ht="134" customHeight="1" spans="1:12">
      <c r="A27" s="11">
        <v>19</v>
      </c>
      <c r="B27" s="16" t="s">
        <v>58</v>
      </c>
      <c r="C27" s="15" t="s">
        <v>59</v>
      </c>
      <c r="D27" s="14" t="s">
        <v>27</v>
      </c>
      <c r="E27" s="14">
        <v>15</v>
      </c>
      <c r="F27" s="14">
        <v>80</v>
      </c>
      <c r="G27" s="14">
        <f t="shared" si="0"/>
        <v>1200</v>
      </c>
      <c r="H27" s="17"/>
      <c r="I27" s="17"/>
      <c r="J27" s="17">
        <f t="shared" si="1"/>
        <v>0</v>
      </c>
      <c r="K27" s="17">
        <f t="shared" si="2"/>
        <v>0</v>
      </c>
      <c r="L27" s="14"/>
    </row>
    <row r="28" s="1" customFormat="1" ht="134" customHeight="1" spans="1:12">
      <c r="A28" s="11">
        <v>20</v>
      </c>
      <c r="B28" s="16" t="s">
        <v>60</v>
      </c>
      <c r="C28" s="15" t="s">
        <v>61</v>
      </c>
      <c r="D28" s="14" t="s">
        <v>62</v>
      </c>
      <c r="E28" s="14">
        <v>56</v>
      </c>
      <c r="F28" s="14">
        <v>80</v>
      </c>
      <c r="G28" s="14">
        <f t="shared" si="0"/>
        <v>4480</v>
      </c>
      <c r="H28" s="17"/>
      <c r="I28" s="17"/>
      <c r="J28" s="17">
        <f t="shared" si="1"/>
        <v>0</v>
      </c>
      <c r="K28" s="17">
        <f t="shared" si="2"/>
        <v>0</v>
      </c>
      <c r="L28" s="14"/>
    </row>
    <row r="29" s="1" customFormat="1" ht="156" customHeight="1" spans="1:12">
      <c r="A29" s="11">
        <v>21</v>
      </c>
      <c r="B29" s="22" t="s">
        <v>63</v>
      </c>
      <c r="C29" s="15" t="s">
        <v>64</v>
      </c>
      <c r="D29" s="14" t="s">
        <v>62</v>
      </c>
      <c r="E29" s="14">
        <v>6</v>
      </c>
      <c r="F29" s="14">
        <v>180</v>
      </c>
      <c r="G29" s="14">
        <f t="shared" si="0"/>
        <v>1080</v>
      </c>
      <c r="H29" s="17"/>
      <c r="I29" s="17"/>
      <c r="J29" s="17">
        <f t="shared" si="1"/>
        <v>0</v>
      </c>
      <c r="K29" s="17">
        <f t="shared" si="2"/>
        <v>0</v>
      </c>
      <c r="L29" s="14"/>
    </row>
    <row r="30" s="1" customFormat="1" ht="139" customHeight="1" spans="1:12">
      <c r="A30" s="11">
        <v>22</v>
      </c>
      <c r="B30" s="22" t="s">
        <v>65</v>
      </c>
      <c r="C30" s="15" t="s">
        <v>66</v>
      </c>
      <c r="D30" s="14" t="s">
        <v>62</v>
      </c>
      <c r="E30" s="14">
        <v>52</v>
      </c>
      <c r="F30" s="14">
        <v>185</v>
      </c>
      <c r="G30" s="14">
        <f t="shared" si="0"/>
        <v>9620</v>
      </c>
      <c r="H30" s="17"/>
      <c r="I30" s="17"/>
      <c r="J30" s="17">
        <f t="shared" si="1"/>
        <v>0</v>
      </c>
      <c r="K30" s="17">
        <f t="shared" si="2"/>
        <v>0</v>
      </c>
      <c r="L30" s="14" t="s">
        <v>28</v>
      </c>
    </row>
    <row r="31" s="2" customFormat="1" ht="23" customHeight="1" spans="1:12">
      <c r="A31" s="23"/>
      <c r="B31" s="11" t="s">
        <v>67</v>
      </c>
      <c r="C31" s="20"/>
      <c r="D31" s="20"/>
      <c r="E31" s="20"/>
      <c r="F31" s="20"/>
      <c r="G31" s="24">
        <f t="shared" ref="G31:K31" si="3">SUM(G6:G30)</f>
        <v>2996107.875</v>
      </c>
      <c r="H31" s="24"/>
      <c r="I31" s="29"/>
      <c r="J31" s="29"/>
      <c r="K31" s="24">
        <f t="shared" si="3"/>
        <v>0</v>
      </c>
      <c r="L31" s="30"/>
    </row>
    <row r="32" s="3" customFormat="1" ht="339" customHeight="1" spans="1:12">
      <c r="A32" s="25" t="s">
        <v>68</v>
      </c>
      <c r="B32" s="25"/>
      <c r="C32" s="25"/>
      <c r="D32" s="25"/>
      <c r="E32" s="25"/>
      <c r="F32" s="25"/>
      <c r="G32" s="25"/>
      <c r="H32" s="25"/>
      <c r="I32" s="25"/>
      <c r="J32" s="25"/>
      <c r="K32" s="25"/>
      <c r="L32" s="25"/>
    </row>
    <row r="33" s="3" customFormat="1" spans="1:11">
      <c r="A33" s="4"/>
      <c r="B33" s="5"/>
      <c r="C33" s="6"/>
      <c r="D33" s="4"/>
      <c r="E33" s="4"/>
      <c r="F33" s="4"/>
      <c r="G33" s="4"/>
      <c r="H33" s="7"/>
      <c r="I33" s="7"/>
      <c r="J33" s="7"/>
      <c r="K33" s="8"/>
    </row>
    <row r="34" s="3" customFormat="1" spans="1:11">
      <c r="A34" s="4"/>
      <c r="B34" s="5"/>
      <c r="C34" s="6"/>
      <c r="D34" s="4"/>
      <c r="E34" s="4"/>
      <c r="F34" s="4"/>
      <c r="G34" s="4"/>
      <c r="H34" s="7"/>
      <c r="I34" s="7"/>
      <c r="J34" s="7"/>
      <c r="K34" s="8"/>
    </row>
    <row r="35" s="3" customFormat="1" spans="1:11">
      <c r="A35" s="4"/>
      <c r="B35" s="5"/>
      <c r="C35" s="6"/>
      <c r="D35" s="4"/>
      <c r="E35" s="4"/>
      <c r="F35" s="4"/>
      <c r="G35" s="4"/>
      <c r="H35" s="7"/>
      <c r="I35" s="7"/>
      <c r="J35" s="7"/>
      <c r="K35" s="8"/>
    </row>
    <row r="36" s="3" customFormat="1" spans="1:11">
      <c r="A36" s="4"/>
      <c r="B36" s="5"/>
      <c r="C36" s="6"/>
      <c r="D36" s="4"/>
      <c r="E36" s="4"/>
      <c r="F36" s="4"/>
      <c r="G36" s="4"/>
      <c r="H36" s="7"/>
      <c r="I36" s="7"/>
      <c r="J36" s="7"/>
      <c r="K36" s="8"/>
    </row>
    <row r="37" s="3" customFormat="1" spans="1:11">
      <c r="A37" s="4"/>
      <c r="B37" s="5"/>
      <c r="C37" s="6"/>
      <c r="D37" s="4"/>
      <c r="E37" s="4"/>
      <c r="F37" s="4"/>
      <c r="G37" s="4"/>
      <c r="H37" s="7"/>
      <c r="I37" s="7"/>
      <c r="J37" s="7"/>
      <c r="K37" s="8"/>
    </row>
    <row r="38" s="3" customFormat="1" spans="1:11">
      <c r="A38" s="4"/>
      <c r="B38" s="5"/>
      <c r="C38" s="6"/>
      <c r="D38" s="4"/>
      <c r="E38" s="4"/>
      <c r="F38" s="4"/>
      <c r="G38" s="4"/>
      <c r="H38" s="7"/>
      <c r="I38" s="7"/>
      <c r="J38" s="7"/>
      <c r="K38" s="8"/>
    </row>
    <row r="39" s="3" customFormat="1" spans="1:11">
      <c r="A39" s="4"/>
      <c r="B39" s="5"/>
      <c r="C39" s="6"/>
      <c r="D39" s="4"/>
      <c r="E39" s="4"/>
      <c r="F39" s="4"/>
      <c r="G39" s="4"/>
      <c r="H39" s="7"/>
      <c r="I39" s="7"/>
      <c r="J39" s="7"/>
      <c r="K39" s="8"/>
    </row>
    <row r="40" s="3" customFormat="1" spans="1:11">
      <c r="A40" s="4"/>
      <c r="B40" s="5"/>
      <c r="C40" s="6"/>
      <c r="D40" s="4"/>
      <c r="E40" s="4"/>
      <c r="F40" s="4"/>
      <c r="G40" s="4"/>
      <c r="H40" s="7"/>
      <c r="I40" s="7"/>
      <c r="J40" s="7"/>
      <c r="K40" s="8"/>
    </row>
    <row r="41" s="3" customFormat="1" spans="1:11">
      <c r="A41" s="4"/>
      <c r="B41" s="5"/>
      <c r="C41" s="6"/>
      <c r="D41" s="4"/>
      <c r="E41" s="4"/>
      <c r="F41" s="4"/>
      <c r="G41" s="4"/>
      <c r="H41" s="7"/>
      <c r="I41" s="7"/>
      <c r="J41" s="7"/>
      <c r="K41" s="8"/>
    </row>
    <row r="42" s="3" customFormat="1" spans="1:11">
      <c r="A42" s="4"/>
      <c r="B42" s="5"/>
      <c r="C42" s="6"/>
      <c r="D42" s="4"/>
      <c r="E42" s="4"/>
      <c r="F42" s="4"/>
      <c r="G42" s="4"/>
      <c r="H42" s="7"/>
      <c r="I42" s="7"/>
      <c r="J42" s="7"/>
      <c r="K42" s="8"/>
    </row>
    <row r="43" s="3" customFormat="1" spans="1:11">
      <c r="A43" s="4"/>
      <c r="B43" s="5"/>
      <c r="C43" s="6"/>
      <c r="D43" s="4"/>
      <c r="E43" s="4"/>
      <c r="F43" s="4"/>
      <c r="G43" s="4"/>
      <c r="H43" s="7"/>
      <c r="I43" s="7"/>
      <c r="J43" s="7"/>
      <c r="K43" s="8"/>
    </row>
    <row r="44" s="3" customFormat="1" spans="1:11">
      <c r="A44" s="4"/>
      <c r="B44" s="5"/>
      <c r="C44" s="6"/>
      <c r="D44" s="4"/>
      <c r="E44" s="4"/>
      <c r="F44" s="4"/>
      <c r="G44" s="4"/>
      <c r="H44" s="7"/>
      <c r="I44" s="7"/>
      <c r="J44" s="7"/>
      <c r="K44" s="8"/>
    </row>
    <row r="45" s="3" customFormat="1" spans="1:11">
      <c r="A45" s="4"/>
      <c r="B45" s="5"/>
      <c r="C45" s="6"/>
      <c r="D45" s="4"/>
      <c r="E45" s="4"/>
      <c r="F45" s="4"/>
      <c r="G45" s="4"/>
      <c r="H45" s="7"/>
      <c r="I45" s="7"/>
      <c r="J45" s="7"/>
      <c r="K45" s="8"/>
    </row>
    <row r="46" s="3" customFormat="1" spans="1:11">
      <c r="A46" s="4"/>
      <c r="B46" s="5"/>
      <c r="C46" s="6"/>
      <c r="D46" s="4"/>
      <c r="E46" s="4"/>
      <c r="F46" s="4"/>
      <c r="G46" s="4"/>
      <c r="H46" s="7"/>
      <c r="I46" s="7"/>
      <c r="J46" s="7"/>
      <c r="K46" s="8"/>
    </row>
    <row r="47" s="3" customFormat="1" spans="1:11">
      <c r="A47" s="4"/>
      <c r="B47" s="5"/>
      <c r="C47" s="6"/>
      <c r="D47" s="4"/>
      <c r="E47" s="4"/>
      <c r="F47" s="4"/>
      <c r="G47" s="4"/>
      <c r="H47" s="7"/>
      <c r="I47" s="7"/>
      <c r="J47" s="7"/>
      <c r="K47" s="8"/>
    </row>
    <row r="48" s="3" customFormat="1" spans="1:11">
      <c r="A48" s="4"/>
      <c r="B48" s="5"/>
      <c r="C48" s="6"/>
      <c r="D48" s="4"/>
      <c r="E48" s="4"/>
      <c r="F48" s="4"/>
      <c r="G48" s="4"/>
      <c r="H48" s="7"/>
      <c r="I48" s="7"/>
      <c r="J48" s="7"/>
      <c r="K48" s="8"/>
    </row>
    <row r="49" s="3" customFormat="1" spans="1:11">
      <c r="A49" s="4"/>
      <c r="B49" s="5"/>
      <c r="C49" s="6"/>
      <c r="D49" s="4"/>
      <c r="E49" s="4"/>
      <c r="F49" s="4"/>
      <c r="G49" s="4"/>
      <c r="H49" s="7"/>
      <c r="I49" s="7"/>
      <c r="J49" s="7"/>
      <c r="K49" s="8"/>
    </row>
    <row r="50" s="3" customFormat="1" spans="1:11">
      <c r="A50" s="4"/>
      <c r="B50" s="5"/>
      <c r="C50" s="6"/>
      <c r="D50" s="4"/>
      <c r="E50" s="4"/>
      <c r="F50" s="4"/>
      <c r="G50" s="4"/>
      <c r="H50" s="7"/>
      <c r="I50" s="7"/>
      <c r="J50" s="7"/>
      <c r="K50" s="8"/>
    </row>
    <row r="51" s="3" customFormat="1" spans="1:11">
      <c r="A51" s="4"/>
      <c r="B51" s="5"/>
      <c r="C51" s="6"/>
      <c r="D51" s="4"/>
      <c r="E51" s="4"/>
      <c r="F51" s="4"/>
      <c r="G51" s="4"/>
      <c r="H51" s="7"/>
      <c r="I51" s="7"/>
      <c r="J51" s="7"/>
      <c r="K51" s="8"/>
    </row>
    <row r="52" s="3" customFormat="1" spans="1:11">
      <c r="A52" s="4"/>
      <c r="B52" s="5"/>
      <c r="C52" s="6"/>
      <c r="D52" s="4"/>
      <c r="E52" s="4"/>
      <c r="F52" s="4"/>
      <c r="G52" s="4"/>
      <c r="H52" s="7"/>
      <c r="I52" s="7"/>
      <c r="J52" s="7"/>
      <c r="K52" s="8"/>
    </row>
    <row r="53" s="3" customFormat="1" spans="1:11">
      <c r="A53" s="4"/>
      <c r="B53" s="5"/>
      <c r="C53" s="6"/>
      <c r="D53" s="4"/>
      <c r="E53" s="4"/>
      <c r="F53" s="4"/>
      <c r="G53" s="4"/>
      <c r="H53" s="7"/>
      <c r="I53" s="7"/>
      <c r="J53" s="7"/>
      <c r="K53" s="8"/>
    </row>
    <row r="54" s="3" customFormat="1" spans="1:11">
      <c r="A54" s="4"/>
      <c r="B54" s="5"/>
      <c r="C54" s="6"/>
      <c r="D54" s="4"/>
      <c r="E54" s="4"/>
      <c r="F54" s="4"/>
      <c r="G54" s="4"/>
      <c r="H54" s="7"/>
      <c r="I54" s="7"/>
      <c r="J54" s="7"/>
      <c r="K54" s="8"/>
    </row>
    <row r="55" s="3" customFormat="1" spans="1:11">
      <c r="A55" s="4"/>
      <c r="B55" s="5"/>
      <c r="C55" s="6"/>
      <c r="D55" s="4"/>
      <c r="E55" s="4"/>
      <c r="F55" s="4"/>
      <c r="G55" s="4"/>
      <c r="H55" s="7"/>
      <c r="I55" s="7"/>
      <c r="J55" s="7"/>
      <c r="K55" s="8"/>
    </row>
    <row r="56" s="3" customFormat="1" spans="1:11">
      <c r="A56" s="4"/>
      <c r="B56" s="5"/>
      <c r="C56" s="6"/>
      <c r="D56" s="4"/>
      <c r="E56" s="4"/>
      <c r="F56" s="4"/>
      <c r="G56" s="4"/>
      <c r="H56" s="7"/>
      <c r="I56" s="7"/>
      <c r="J56" s="7"/>
      <c r="K56" s="8"/>
    </row>
    <row r="57" s="3" customFormat="1" spans="1:11">
      <c r="A57" s="4"/>
      <c r="B57" s="5"/>
      <c r="C57" s="6"/>
      <c r="D57" s="4"/>
      <c r="E57" s="4"/>
      <c r="F57" s="4"/>
      <c r="G57" s="4"/>
      <c r="H57" s="7"/>
      <c r="I57" s="7"/>
      <c r="J57" s="7"/>
      <c r="K57" s="8"/>
    </row>
    <row r="58" s="3" customFormat="1" spans="1:11">
      <c r="A58" s="4"/>
      <c r="B58" s="5"/>
      <c r="C58" s="6"/>
      <c r="D58" s="4"/>
      <c r="E58" s="4"/>
      <c r="F58" s="4"/>
      <c r="G58" s="4"/>
      <c r="H58" s="7"/>
      <c r="I58" s="7"/>
      <c r="J58" s="7"/>
      <c r="K58" s="8"/>
    </row>
    <row r="59" s="3" customFormat="1" spans="1:11">
      <c r="A59" s="4"/>
      <c r="B59" s="5"/>
      <c r="C59" s="6"/>
      <c r="D59" s="4"/>
      <c r="E59" s="4"/>
      <c r="F59" s="4"/>
      <c r="G59" s="4"/>
      <c r="H59" s="7"/>
      <c r="I59" s="7"/>
      <c r="J59" s="7"/>
      <c r="K59" s="8"/>
    </row>
    <row r="60" s="3" customFormat="1" spans="1:11">
      <c r="A60" s="4"/>
      <c r="B60" s="5"/>
      <c r="C60" s="6"/>
      <c r="D60" s="4"/>
      <c r="E60" s="4"/>
      <c r="F60" s="4"/>
      <c r="G60" s="4"/>
      <c r="H60" s="7"/>
      <c r="I60" s="7"/>
      <c r="J60" s="7"/>
      <c r="K60" s="8"/>
    </row>
    <row r="61" s="3" customFormat="1" spans="1:11">
      <c r="A61" s="4"/>
      <c r="B61" s="5"/>
      <c r="C61" s="6"/>
      <c r="D61" s="4"/>
      <c r="E61" s="4"/>
      <c r="F61" s="4"/>
      <c r="G61" s="4"/>
      <c r="H61" s="7"/>
      <c r="I61" s="7"/>
      <c r="J61" s="7"/>
      <c r="K61" s="8"/>
    </row>
    <row r="62" s="3" customFormat="1" spans="1:11">
      <c r="A62" s="4"/>
      <c r="B62" s="5"/>
      <c r="C62" s="6"/>
      <c r="D62" s="4"/>
      <c r="E62" s="4"/>
      <c r="F62" s="4"/>
      <c r="G62" s="4"/>
      <c r="H62" s="7"/>
      <c r="I62" s="7"/>
      <c r="J62" s="7"/>
      <c r="K62" s="8"/>
    </row>
    <row r="63" s="3" customFormat="1" spans="1:11">
      <c r="A63" s="4"/>
      <c r="B63" s="5"/>
      <c r="C63" s="6"/>
      <c r="D63" s="4"/>
      <c r="E63" s="4"/>
      <c r="F63" s="4"/>
      <c r="G63" s="4"/>
      <c r="H63" s="7"/>
      <c r="I63" s="7"/>
      <c r="J63" s="7"/>
      <c r="K63" s="8"/>
    </row>
    <row r="64" s="3" customFormat="1" spans="1:11">
      <c r="A64" s="4"/>
      <c r="B64" s="5"/>
      <c r="C64" s="6"/>
      <c r="D64" s="4"/>
      <c r="E64" s="4"/>
      <c r="F64" s="4"/>
      <c r="G64" s="4"/>
      <c r="H64" s="7"/>
      <c r="I64" s="7"/>
      <c r="J64" s="7"/>
      <c r="K64" s="8"/>
    </row>
    <row r="65" s="3" customFormat="1" spans="1:11">
      <c r="A65" s="4"/>
      <c r="B65" s="5"/>
      <c r="C65" s="6"/>
      <c r="D65" s="4"/>
      <c r="E65" s="4"/>
      <c r="F65" s="4"/>
      <c r="G65" s="4"/>
      <c r="H65" s="7"/>
      <c r="I65" s="7"/>
      <c r="J65" s="7"/>
      <c r="K65" s="8"/>
    </row>
    <row r="66" s="3" customFormat="1" spans="1:11">
      <c r="A66" s="4"/>
      <c r="B66" s="5"/>
      <c r="C66" s="6"/>
      <c r="D66" s="4"/>
      <c r="E66" s="4"/>
      <c r="F66" s="4"/>
      <c r="G66" s="4"/>
      <c r="H66" s="7"/>
      <c r="I66" s="7"/>
      <c r="J66" s="7"/>
      <c r="K66" s="8"/>
    </row>
    <row r="67" s="3" customFormat="1" spans="1:11">
      <c r="A67" s="4"/>
      <c r="B67" s="5"/>
      <c r="C67" s="6"/>
      <c r="D67" s="4"/>
      <c r="E67" s="4"/>
      <c r="F67" s="4"/>
      <c r="G67" s="4"/>
      <c r="H67" s="7"/>
      <c r="I67" s="7"/>
      <c r="J67" s="7"/>
      <c r="K67" s="8"/>
    </row>
    <row r="68" s="3" customFormat="1" spans="1:11">
      <c r="A68" s="4"/>
      <c r="B68" s="5"/>
      <c r="C68" s="6"/>
      <c r="D68" s="4"/>
      <c r="E68" s="4"/>
      <c r="F68" s="4"/>
      <c r="G68" s="4"/>
      <c r="H68" s="7"/>
      <c r="I68" s="7"/>
      <c r="J68" s="7"/>
      <c r="K68" s="8"/>
    </row>
    <row r="69" s="3" customFormat="1" spans="1:11">
      <c r="A69" s="4"/>
      <c r="B69" s="5"/>
      <c r="C69" s="6"/>
      <c r="D69" s="4"/>
      <c r="E69" s="4"/>
      <c r="F69" s="4"/>
      <c r="G69" s="4"/>
      <c r="H69" s="7"/>
      <c r="I69" s="7"/>
      <c r="J69" s="7"/>
      <c r="K69" s="8"/>
    </row>
    <row r="70" s="3" customFormat="1" spans="1:11">
      <c r="A70" s="4"/>
      <c r="B70" s="5"/>
      <c r="C70" s="6"/>
      <c r="D70" s="4"/>
      <c r="E70" s="4"/>
      <c r="F70" s="4"/>
      <c r="G70" s="4"/>
      <c r="H70" s="7"/>
      <c r="I70" s="7"/>
      <c r="J70" s="7"/>
      <c r="K70" s="8"/>
    </row>
    <row r="71" s="3" customFormat="1" spans="1:11">
      <c r="A71" s="4"/>
      <c r="B71" s="5"/>
      <c r="C71" s="6"/>
      <c r="D71" s="4"/>
      <c r="E71" s="4"/>
      <c r="F71" s="4"/>
      <c r="G71" s="4"/>
      <c r="H71" s="7"/>
      <c r="I71" s="7"/>
      <c r="J71" s="7"/>
      <c r="K71" s="8"/>
    </row>
    <row r="72" s="3" customFormat="1" spans="1:11">
      <c r="A72" s="4"/>
      <c r="B72" s="5"/>
      <c r="C72" s="6"/>
      <c r="D72" s="4"/>
      <c r="E72" s="4"/>
      <c r="F72" s="4"/>
      <c r="G72" s="4"/>
      <c r="H72" s="7"/>
      <c r="I72" s="7"/>
      <c r="J72" s="7"/>
      <c r="K72" s="8"/>
    </row>
    <row r="73" s="3" customFormat="1" spans="1:11">
      <c r="A73" s="4"/>
      <c r="B73" s="5"/>
      <c r="C73" s="6"/>
      <c r="D73" s="4"/>
      <c r="E73" s="4"/>
      <c r="F73" s="4"/>
      <c r="G73" s="4"/>
      <c r="H73" s="7"/>
      <c r="I73" s="7"/>
      <c r="J73" s="7"/>
      <c r="K73" s="8"/>
    </row>
    <row r="74" s="3" customFormat="1" spans="1:11">
      <c r="A74" s="4"/>
      <c r="B74" s="5"/>
      <c r="C74" s="6"/>
      <c r="D74" s="4"/>
      <c r="E74" s="4"/>
      <c r="F74" s="4"/>
      <c r="G74" s="4"/>
      <c r="H74" s="7"/>
      <c r="I74" s="7"/>
      <c r="J74" s="7"/>
      <c r="K74" s="8"/>
    </row>
    <row r="75" s="3" customFormat="1" spans="1:11">
      <c r="A75" s="4"/>
      <c r="B75" s="5"/>
      <c r="C75" s="6"/>
      <c r="D75" s="4"/>
      <c r="E75" s="4"/>
      <c r="F75" s="4"/>
      <c r="G75" s="4"/>
      <c r="H75" s="7"/>
      <c r="I75" s="7"/>
      <c r="J75" s="7"/>
      <c r="K75" s="8"/>
    </row>
  </sheetData>
  <mergeCells count="17">
    <mergeCell ref="A1:L1"/>
    <mergeCell ref="F2:G2"/>
    <mergeCell ref="H2:K2"/>
    <mergeCell ref="B31:F31"/>
    <mergeCell ref="A32:L32"/>
    <mergeCell ref="A2:A4"/>
    <mergeCell ref="B2:B4"/>
    <mergeCell ref="C2:C4"/>
    <mergeCell ref="D2:D4"/>
    <mergeCell ref="E2:E4"/>
    <mergeCell ref="F3:F4"/>
    <mergeCell ref="G3:G4"/>
    <mergeCell ref="H3:H4"/>
    <mergeCell ref="I3:I4"/>
    <mergeCell ref="J3:J4"/>
    <mergeCell ref="K3:K4"/>
    <mergeCell ref="L2:L4"/>
  </mergeCells>
  <pageMargins left="0.156944444444444" right="0.196527777777778" top="0.156944444444444" bottom="0.156944444444444" header="0.156944444444444"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001</dc:creator>
  <cp:lastModifiedBy>Administrator</cp:lastModifiedBy>
  <dcterms:created xsi:type="dcterms:W3CDTF">2026-02-04T06:47:00Z</dcterms:created>
  <dcterms:modified xsi:type="dcterms:W3CDTF">2026-09-11T09:57:16Z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9E5DB6D1B8B849B089371FEDF16F9157_13</vt:lpwstr>
  </property>
  <property fmtid="{D5CDD505-2E9C-101B-9397-08002B2CF9AE}" pid="3" name="KSOProductBuildVer">
    <vt:lpwstr>2052-11.1.0.14309</vt:lpwstr>
  </property>
  <property fmtid="{D5CDD505-2E9C-101B-9397-08002B2CF9AE}" pid="4" name="KSOReadingLayout">
    <vt:bool>true</vt:bool>
  </property>
  <property fmtid="{D5CDD505-2E9C-101B-9397-08002B2CF9AE}" pid="5" name="CalculationRule">
    <vt:i4>0</vt:i4>
  </property>
</Properties>
</file>