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清单" sheetId="5" r:id="rId1"/>
  </sheets>
  <definedNames>
    <definedName name="_xlnm._FilterDatabase" localSheetId="0" hidden="1">清单!$A$1:$J$162</definedName>
    <definedName name="_xlnm.Print_Area" localSheetId="0">清单!$A$1:$J$162</definedName>
  </definedName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<sst xmlns="http://schemas.openxmlformats.org/spreadsheetml/2006/main" count="478" uniqueCount="335">
  <si>
    <t>2023年“P”项目装饰装修工程量清单</t>
  </si>
  <si>
    <t>工程名称：2023年“P”项目装饰装修工程</t>
  </si>
  <si>
    <t/>
  </si>
  <si>
    <t>序号</t>
  </si>
  <si>
    <t>项目名称</t>
  </si>
  <si>
    <t>项目特征</t>
  </si>
  <si>
    <t>计量
单位</t>
  </si>
  <si>
    <t>工程量</t>
  </si>
  <si>
    <t>金额（元）</t>
  </si>
  <si>
    <t>全费用单价限价</t>
  </si>
  <si>
    <t>合价</t>
  </si>
  <si>
    <t>班组所报单价</t>
  </si>
  <si>
    <t>备注</t>
  </si>
  <si>
    <t>一</t>
  </si>
  <si>
    <t>展板基础</t>
  </si>
  <si>
    <t>混凝土地面切缝</t>
  </si>
  <si>
    <t>1、切缝位置：混凝土地面；
2、切缝厚度：综合；
3、其他：加水抑尘切缝；</t>
  </si>
  <si>
    <t>m</t>
  </si>
  <si>
    <t>混凝地面破碎</t>
  </si>
  <si>
    <r>
      <rPr>
        <sz val="10"/>
        <color rgb="FF000000"/>
        <rFont val="宋体"/>
        <charset val="134"/>
      </rPr>
      <t>1、破碎厚度：200mm以内；
2、破碎方式：自行考虑；
3、其他：防溅射破碎，飞溅碎石采用挡板防护，</t>
    </r>
    <r>
      <rPr>
        <sz val="10"/>
        <color rgb="FFFF0000"/>
        <rFont val="宋体"/>
        <charset val="134"/>
      </rPr>
      <t>幕墙玻璃防护；</t>
    </r>
    <r>
      <rPr>
        <sz val="10"/>
        <color rgb="FF000000"/>
        <rFont val="宋体"/>
        <charset val="134"/>
      </rPr>
      <t xml:space="preserve">
4、清理外运：投标人自行清运出场，弃置消纳费考虑在报价中</t>
    </r>
  </si>
  <si>
    <t>m2</t>
  </si>
  <si>
    <t>沟槽土石方开挖</t>
  </si>
  <si>
    <t>1.土石类别：各类土、石综合
2.开挖类型：沟槽、基坑、场平综合
3.开挖或开凿深度：按设计要求
4.基底摊座要求：综合，由投标人综合考虑
5.开挖方式、装土方式：综合，由投标人综合考虑
6.土、石渣场内运输方式及运距：弃土包含上车费用，利旧回填土包含堆土防污染措施，投标人自行确定</t>
  </si>
  <si>
    <t>m3</t>
  </si>
  <si>
    <t>沟槽土石方回填</t>
  </si>
  <si>
    <t>1.回填土质要求：回填后面层平整，严禁选用建筑垃圾土，淤泥、盐碱土，受重金属污染或其他有害成分的土壤；
2.取土运距：场内，投标人自行考虑；
3.回填厚度、位置：满足设计要求，回填位置包含沟槽、基坑、场平；
4.其他：回填前土方筛细、拍挖铲细，筛料清运，营养土拌合，营养土由甲方提供；</t>
  </si>
  <si>
    <t>C20混凝土垫层</t>
  </si>
  <si>
    <r>
      <rPr>
        <sz val="10"/>
        <color rgb="FF000000"/>
        <rFont val="宋体"/>
        <charset val="134"/>
      </rPr>
      <t>1、部位：混凝土垫层
2、混凝土强度等级：</t>
    </r>
    <r>
      <rPr>
        <sz val="10"/>
        <color rgb="FFFF0000"/>
        <rFont val="宋体"/>
        <charset val="134"/>
      </rPr>
      <t>C20砼</t>
    </r>
    <r>
      <rPr>
        <sz val="10"/>
        <color rgb="FF000000"/>
        <rFont val="宋体"/>
        <charset val="134"/>
      </rPr>
      <t>，商品混凝土、浇筑方式投标人</t>
    </r>
    <r>
      <rPr>
        <b/>
        <sz val="10"/>
        <color theme="4" tint="-0.25"/>
        <rFont val="宋体"/>
        <charset val="134"/>
      </rPr>
      <t>综合考虑</t>
    </r>
    <r>
      <rPr>
        <sz val="10"/>
        <color rgb="FF000000"/>
        <rFont val="宋体"/>
        <charset val="134"/>
      </rPr>
      <t>，泵送费包含在综合单价内，不再另计；模板费用综合在投标报价内，不再单独另行计算；</t>
    </r>
  </si>
  <si>
    <t>C30混凝土基础</t>
  </si>
  <si>
    <t>1.部位：混凝土基础、条形基础、独立基础；
2.混凝土强度等级：C30商品砼，浇筑方式投标人综合考虑，包含在综合单价内，不再另计；
3.其余做法要求：满足设计及现行施工技术、质量验收规范要求</t>
  </si>
  <si>
    <t>现浇构件钢筋制安型号综合</t>
  </si>
  <si>
    <t xml:space="preserve">1.钢筋种类、规格：钢筋规格综合；
2.钢筋连接方式：各种连接方式、套筒连接等投标人综合考虑在报价中；
3.部位：台阶混凝土基础及台阶地梁；
4.弧形构件钢筋增加的费用，由投标人综合考虑，进入综合单价中
</t>
  </si>
  <si>
    <t>t</t>
  </si>
  <si>
    <t>基础模板安拆</t>
  </si>
  <si>
    <t>1.支模高度：综合
2.模板类型：木模、组合钢模板、竹胶合板等综合
3.支架材料：钢管、竹、木支架综合，断面尺寸、材质、工艺等符合设计和施工验收规范要求                                                               4.材料场内运输、转运费用已综合考虑在单价中</t>
  </si>
  <si>
    <t>预埋柱脚铁件</t>
  </si>
  <si>
    <t>1.钢构件规格：综合；
2.部位：独立基础；
3.安装要求：成型构件</t>
  </si>
  <si>
    <t xml:space="preserve">弧形展板墙
</t>
  </si>
  <si>
    <r>
      <rPr>
        <sz val="10"/>
        <color theme="1"/>
        <rFont val="宋体"/>
        <charset val="134"/>
        <scheme val="minor"/>
      </rPr>
      <t>1.隔墙体内填充物：无；
2.龙骨类型：</t>
    </r>
    <r>
      <rPr>
        <sz val="10"/>
        <color rgb="FFFF0000"/>
        <rFont val="宋体"/>
        <charset val="134"/>
        <scheme val="minor"/>
      </rPr>
      <t>304不锈钢矩管。</t>
    </r>
    <r>
      <rPr>
        <sz val="10"/>
        <color theme="1"/>
        <rFont val="宋体"/>
        <charset val="134"/>
        <scheme val="minor"/>
      </rPr>
      <t>横龙骨主要采用100*50*6不锈钢管（弧形），竖龙骨主要采用100×100×6不锈钢管，竖向边龙骨主要采用100×50×6不锈钢管；
3.面层板要求：双面5mm厚PVC板；
4.颜色、固定方式：详设计图JS-12、JS-12-1、JS-12-2自行考虑；
5.其他：包含灯槽线制作、结构固定、连接件、钢管焊接、预埋钢筋、灯线头开孔预留、挂贴衬板加固、隐形控制箱盒制作、隐形接线箱制作、面板缝无缝处理等工作内容，综合考虑在单价中；
6.计量方式：墙体中心线延长长度乘以可视面装饰完成竖向投影高度；</t>
    </r>
  </si>
  <si>
    <t>耐火纸面石膏轻钢龙骨隔墙</t>
  </si>
  <si>
    <t>1.隔墙体内填充物：80mm厚岩棉填充层（120Kg/m3）；
2.轻钢龙骨类型：主要采用98.5×50×8U型横龙骨、间距1米，100×40×0.8mmC型横龙骨、间距0.4米，通贯龙骨自行考虑型号及间距；
3.面层要求：15×2+15×2耐火纸面石膏板；
4.固定方式：上方采用转换支架（另列清单），下方采用C型横龙骨M12化学螺栓固定在地枕混凝土上（地枕混凝土另列清单）；
5.检修通道要求：制作2樘隐形门，隐形门门扇尺寸为700×2000mm，门内结构自行考虑，门把手送样定样确认；
6.计量方式：墙体中心线延长长度乘以耐火石膏板双面铺贴平均高度；</t>
  </si>
  <si>
    <t>展板一展示内容</t>
  </si>
  <si>
    <t>1、展示内容：字体、写真图片；
2.包含工作：字体内容详设计图纸JS-12所示全部内容，包含深化设计、排版、写真图片优化、装饰边带、不同颜色字体安装、写真图片安装等内容，产生费用由投标人综合考虑在单价中，</t>
  </si>
  <si>
    <t>项</t>
  </si>
  <si>
    <t>展板二展示内容</t>
  </si>
  <si>
    <t>1、展示内容：字体、写真图片；
2.包含工作：字体内容详设计图纸JS-12-1所示全部内容，包含深化设计、排版、写真图片优化、装饰边带、不同颜色字体等内容，产生费用由投标人综合考虑在单价中，</t>
  </si>
  <si>
    <t>展板三展示内容</t>
  </si>
  <si>
    <t>1、展示内容：字体、写真图片；
2.包含工作：字体内容详设计图纸JS-12-2所示全部内容，包含深化设计、排版、写真图片优化、装饰边带、不同颜色字体等内容，产生费用由投标人综合考虑在单价中，</t>
  </si>
  <si>
    <t>二</t>
  </si>
  <si>
    <t>地面工程</t>
  </si>
  <si>
    <t>6~8mm厚600×600防滑地砖</t>
  </si>
  <si>
    <t>1.找平层：另列清单，按实计量；
2.结合层厚度、做法：20mm厚1:2（重量比）水泥砂浆结合层；
3.面层材料种类、厚度、规格：6~8mm厚600×600防滑地砖，规格综合考虑，包含材料下车、送样定样、保管、场内二次转运、排版、二次切割、完工清理、完工成品保护相关费用。
4.勾缝要求：水泥浆擦缝；
5.其他要求：成品保护膜覆盖。
6.品牌：冠珠、新中源、东鹏任选其一</t>
  </si>
  <si>
    <t>60mm厚1：3水泥砂浆掺防水剂防潮层找平层</t>
  </si>
  <si>
    <t>1.部位：室内地面；
2.找平层砂浆强度等级：60mm厚1：3水泥砂浆掺5%防水剂防潮层找平层；
3.其余做法要求：包含地面找平灰饼制作、灰饼上钢筋标高制作、分隔缝间距5m分隔、表面无分层无脱浆漏石处理等相关措施费；
4.计量方式：以实际实施面积收方计量；</t>
  </si>
  <si>
    <t>每增减10mm厚1：3水泥砂浆掺防水剂防潮层找平层</t>
  </si>
  <si>
    <t>1.部位：找平层砂浆增加层；
2.找平层砂浆强度等级：增加10mm厚1：3水泥砂浆掺5%防水剂防潮层找平层；
3.其余做法要求：包含地面找平灰饼制作、灰饼上钢筋标高制作、分隔缝间距5m分隔、表面无分层无脱浆漏石处理等相关措施费；
4.计量方式：以实际实施面积收方平均厚度计量，每超10mm厚计量一次，未满10mm厚不计；</t>
  </si>
  <si>
    <t>环氧彩砂地面</t>
  </si>
  <si>
    <t>1.材料规格：2~3mm厚环氧彩色砂浆面层，颜色搭配打样定样确认；
2.底层：环氧底层涂料一道；
3.基层：6~8mm厚水泥自流平一道；
4.界面剂：水泥基自流平界面剂两道</t>
  </si>
  <si>
    <t>40mm厚C20细石混凝土</t>
  </si>
  <si>
    <t>1.找平层规格、型号：40mm厚C20细石混凝土找平层；
2.其他施工前清理地面及门槛交界处建渣，地面洒水湿润；</t>
  </si>
  <si>
    <t>改性沥青一布四涂防水层</t>
  </si>
  <si>
    <t>1.防水层规格、型号：改性沥青一布四涂，厚度综合考虑；
2.其他：施工前需确保‌基层坚实、平整、干燥、无油污和浮尘，阴阳角应抹成圆弧形（半径不小于50mm），裂缝或凹陷处需用砂浆修补平整。</t>
  </si>
  <si>
    <t>钢筋混凝土线条基础</t>
  </si>
  <si>
    <r>
      <rPr>
        <sz val="10"/>
        <color theme="1"/>
        <rFont val="宋体"/>
        <charset val="134"/>
        <scheme val="minor"/>
      </rPr>
      <t>1.线条基础规格尺寸：100×200mm，C25混凝土；
2.钢筋要求：竖向200mm长</t>
    </r>
    <r>
      <rPr>
        <sz val="10"/>
        <color rgb="FFFF0000"/>
        <rFont val="宋体"/>
        <charset val="134"/>
        <scheme val="minor"/>
      </rPr>
      <t>HRB400</t>
    </r>
    <r>
      <rPr>
        <sz val="10"/>
        <color theme="1"/>
        <rFont val="宋体"/>
        <charset val="134"/>
        <scheme val="minor"/>
      </rPr>
      <t>φ12间距20cm，横向贯通钢筋为HRB400φ10mm，钢筋间固定方式综合；
3.模板要求：自行综合考虑在投标单价中；
4.包含：钢筋、混凝土、模板措施等费用；
5.计量方式：地枕中心线延长米计量；</t>
    </r>
  </si>
  <si>
    <t>φ12植筋</t>
  </si>
  <si>
    <t>1.植筋深度：大于100mm；
2.包含：清孔、湿润、专用植筋胶、抗拔试验、灰尘清运等工作；</t>
  </si>
  <si>
    <t>根</t>
  </si>
  <si>
    <t>1200×200×15厚碳镁地板地台</t>
  </si>
  <si>
    <r>
      <rPr>
        <sz val="10"/>
        <color theme="1"/>
        <rFont val="宋体"/>
        <charset val="134"/>
        <scheme val="minor"/>
      </rPr>
      <t>1.地台面层：1200×200×15厚碳镁地板；
2.底板：2mm厚热镀锌钢板；
3.龙骨：30×50×2mm304不锈钢龙骨与50×50×2不锈钢@500mm纵横单层布置、焊接；
4.计量方式：</t>
    </r>
    <r>
      <rPr>
        <b/>
        <sz val="10"/>
        <color rgb="FFFF0000"/>
        <rFont val="宋体"/>
        <charset val="134"/>
        <scheme val="minor"/>
      </rPr>
      <t>碳镁板展开面积计量；</t>
    </r>
  </si>
  <si>
    <t>万能支撑器A</t>
  </si>
  <si>
    <t>1.规格型号：DN150mm，调节范围80mm~120mm，PP材质；
2.固定方式：M6膨胀螺栓固定；</t>
  </si>
  <si>
    <t>个</t>
  </si>
  <si>
    <t>万能支撑器B</t>
  </si>
  <si>
    <t>1.规格型号：DN150mm，调节范围220mm~320mm，PP材质；
2.固定方式：M6膨胀螺栓固定；</t>
  </si>
  <si>
    <t>30×30×2mmL型不锈钢亚光面边条</t>
  </si>
  <si>
    <t>1.规格型号：30×30×2mmL型不锈钢亚光面边条；
2.固定方式：免钉胶粘结固定；</t>
  </si>
  <si>
    <t>透水混凝土展示地柜</t>
  </si>
  <si>
    <t>1.面层材料：8×1.5PVB+8钢化夹膜玻璃，边框、骨架采用304 20×20×3不锈钢等边角钢、矩管；
2.尺寸：600mm宽，内弧长1.95米，外弧长2.9米；
3.包含工作：意向施工图详JS-14所有图纸，工作内容包含图纸深化设计、展示材料分层铺设、玻璃激光蚀刻、不锈钢文字、不锈钢LOGO、钢管支撑、整体加固、基础固定等所有工作及成品保护工作；</t>
  </si>
  <si>
    <t>M5水泥砂浆砌MU10实心砖地台砌体</t>
  </si>
  <si>
    <t>1.砌体等级：M5水泥砂浆砌MU10实心砖；
2.部位：地台；
3.材料要求：自行考虑砂浆自拌或商混</t>
  </si>
  <si>
    <t>1.混凝土等级：C20；
2.部位及厚度：部位综合，厚度综合；
3.材料要求：商品混凝土；
4.包含：模板措施、转运、余料清运等费用自行考虑；</t>
  </si>
  <si>
    <t>70mm厚粒径6mmC25透水彩色混凝土</t>
  </si>
  <si>
    <t>1.材料规格：粒径6mmC25彩色透水混凝土，分色详JS-06图纸；
2.部位及厚度：地台，70mm厚；
3.材料要求：自行考虑砂浆自拌或商混；
4.包含：模板措施、打磨、清理等费用自行考虑；</t>
  </si>
  <si>
    <t>15×3mm厚304不锈钢分隔条（弧形）</t>
  </si>
  <si>
    <t>1.材料规格：15×3mm厚304不锈钢（弧形）
2.固定方式：详JS-15-1号图自行考虑</t>
  </si>
  <si>
    <t>三</t>
  </si>
  <si>
    <t>天棚工程</t>
  </si>
  <si>
    <t>迭级9.5mm厚耐火纸面石膏板吊顶（含弧形）</t>
  </si>
  <si>
    <t>1.部位：展厅室内；
2.吊顶形式、吊杆规格、高度：植入φ8mm吊环，双向吊点，中距900~1200mm，高度综合设计考虑；
3.龙骨材料种类、规格、中距：轻钢承载龙骨C38×12×1mm，中距≤1200mm，采用吊杆与吊杆连接后找平；轻钢龙骨覆面，次龙骨C50×19×0.5mm，间距400mm，用挂件与承载龙骨连接；轻钢龙骨覆面横撑龙骨C50×19×0.5mm，间距600，用挂件与次龙骨连接；
4.基层材料种类、规格：9.5mm厚耐火纸面石膏板吊顶，采用不锈钢自攻螺丝固定，中距≤200mm，螺丝钉距板长边≥10mm，短边≥15mm；
5.其他：包含自攻螺钉刷防锈漆、检修口、开灯孔、F型龙骨、L型成品护角收边条、风口周边的加强处理及收边收口、吊灯的加固处理等费用由投标人自行考虑，满足招标施工图所指现行施工验收规范及细部做法要求，综合在投标报价中；
6.计量面积：按天棚面层实施的水平投影面积计算，不扣除升降遮光帘占位面积，扣除面积按2020四川省定额规定执行；</t>
  </si>
  <si>
    <t>天棚抗菌耐水易洁型无机涂料</t>
  </si>
  <si>
    <t>1.找平层：耐水腻子粉，含面板接处贴嵌缝带；打磨、刮涂，平整度及细腻度达到甲方要求，不少于两遍；
2.面层材料品种、规格：抗菌耐水易洁型无机涂料，一层底漆，两层面漆，颜色要求为白色、蓝黑色，详设计图纸颜色布局及色卡要求，以打样定样为准；
3.其他：满足招标施工图所指现行施工验收规范要求，综合在投标报价中
4.品牌范围：立邦、多乐士、三棵树任选其一</t>
  </si>
  <si>
    <t>150mm宽灯槽</t>
  </si>
  <si>
    <t>1.基层板：12mm厚防火板基层；
2.面层封板：3mm厚亚克力全透光片；
3.安装要求：固定方式综合考虑；
4.计量方式：灯槽水平投影中心延长线×0.15米计量按平方米结算，侧面70mm高耐火石膏板不另行计量，包含在投标单价中；</t>
  </si>
  <si>
    <t>400mm宽×1.5mm厚304镜面不锈钢板</t>
  </si>
  <si>
    <t xml:space="preserve">1.面层材料：1.5mm厚304镜面不锈钢；
2.宽度：水平投影可视面400mm宽，折边按设计图纸综合考虑在投标报价中；
3.基层板：综合考虑；
4.固定方式：M3.5不锈钢十字沉头自攻螺丝固定天棚龙骨连接；
5.计量方式：镜面不锈钢水平投影中心延长线×0.4米计量按平方米结算，侧面、折边等不另行计量，包含在投标单价中
</t>
  </si>
  <si>
    <t>透光A级膜灯箱吊顶天棚</t>
  </si>
  <si>
    <t>1.吊顶形式、吊杆规格、高度：植入φ8mm吊环，双向吊点，中距900~1200mm，高度综合设计考虑；
2.龙骨材料种类、规格、中距：轻钢承载龙骨C38×12×1mm，中距≤1200mm，采用吊杆与吊杆连接后找平；轻钢龙骨覆面，次龙骨C50×19×0.5mm，间距400mm，用挂件与承载龙骨连接；轻钢龙骨覆面横撑龙骨C50×19×0.5mm，间距600，用挂件与次龙骨连接；
3.基层材料种类、规格：9.5mm厚耐火纸面石膏板吊顶，采用不锈钢自攻螺丝固定，中距≤200mm，螺丝钉距板长边≥10mm，短边≥15mm；
3.基层材料种类、规格：12mm厚防火板（含侧面封板）
4.面层材料品种、规格：透光A级膜，材质、厚度综合，以甲方选样为准；边部卡扣边条为2mm厚30×30mm黑色不锈钢，透光膜压边造型详设计综合考虑，便于检修；
5.其他：专用连接件、专用连接轴、自攻螺钉刷防锈漆、灯槽、开孔、检修口、L型成品护角收边条处理等费用由投标人自行考虑；并满足招标施工图所指现行施工验收规范要求，综合在投标报价中；
7.计量方式：不锈钢边条及透光膜围合水平投影面积计量；</t>
  </si>
  <si>
    <t>平顶9.5mm厚耐火纸面石膏板吊顶</t>
  </si>
  <si>
    <t>1.吊顶形式、吊杆规格、高度：植入φ8mm吊环，双向吊点，中距900~1200mm，高度综合设计考虑；
2.龙骨材料种类、规格、中距：轻钢承载龙骨C38×12×1mm，中距≤1200mm，采用吊杆与吊杆连接后找平；轻钢龙骨覆面，次龙骨C50×19×0.5mm，间距400mm，用挂件与承载龙骨连接；轻钢龙骨覆面横撑龙骨C50×19×0.5mm，间距600，用挂件与次龙骨连接；
3.基层材料种类、规格：9.5mm厚耐火纸面石膏板吊顶，采用不锈钢自攻螺丝固定，中距≤200mm，螺丝钉距板长边≥10mm，短边≥15mm；
4.其他：包含自攻螺钉刷防锈漆、检修口、开灯孔、F型龙骨、L型成品护角收边条、风口周边的加强处理及收边收口、吊灯的加固处理等费用由投标人自行考虑，满足招标施工图所指现行施工验收规范及细部做法要求，综合在投标报价中；</t>
  </si>
  <si>
    <t>石膏板窗帘盒(200×150mm)</t>
  </si>
  <si>
    <t>1.窗帘盒宽×高尺寸：200×150mm
2.龙骨材料种类、规格、中距：轻钢承载龙骨C38×12×1mm，中距≤1200mm，采用吊杆与吊杆连接后找平；轻钢龙骨覆面，次龙骨C50×19×0.5mm，间距400mm，用挂件与承载龙骨连接；轻钢龙骨覆面横撑龙骨C50×19×0.5mm，间距600，用挂件与次龙骨连接；
3.基层材料种类、规格：9.5mm厚耐火纸面石膏板吊顶，采用不锈钢自攻螺丝固定，中距≤200mm，螺丝钉距板长边≥10mm，短边≥15mm
3.基层材料种类、规格：3mm厚Z型搭扣固定镀锌钢板，具体尺寸详设计图纸综合考虑，靠墙搭扣长度不小于150mm，侧板搭扣长度不小于120mm，固定采用M12不锈钢化学螺栓固定在防火板基层；12mm厚防火板基层局部增加支撑板加固
4.面层材料品种、规格、品牌、颜色：9.5mm厚耐火纸面石膏板；
5.面漆：已另单列项
6.暗藏灯带开槽、轨道灯开槽、其余开槽、其余开孔(包括不限于灯孔、检修孔、风口孔等其他开孔）及收边收口处理综合考虑在投标报价中
7.计量方式：形成200×150凹面槽盒状水平投影中心线延长米计量，未形成凹面按其所临近天棚吊顶计算；</t>
  </si>
  <si>
    <t>石膏板窗帘盒(200mm宽，高度150mm~650mm)</t>
  </si>
  <si>
    <t>1.窗帘盒宽×高尺寸：200×150~650mm
2.龙骨材料种类、规格、中距：轻钢承载龙骨C38×12×1mm，中距≤1200mm，采用吊杆与吊杆连接后找平；轻钢龙骨覆面，次龙骨C50×19×0.5mm，间距400mm，用挂件与承载龙骨连接；轻钢龙骨覆面横撑龙骨C50×19×0.5mm，间距600，用挂件与次龙骨连接；
3.基层材料种类、规格：9.5mm厚耐火纸面石膏板吊顶，采用不锈钢自攻螺丝固定，中距≤200mm，螺丝钉距板长边≥10mm，短边≥15mm
3.基层材料种类、规格：3mm厚Z型搭扣固定镀锌钢板，具体尺寸详设计图纸综合考虑，靠墙搭扣长度不小于150mm，侧板搭扣长度不小于120mm，固定采用M12不锈钢化学螺栓固定在防火板基层；12mm厚防火板基层局部增加支撑板加固
4.面层材料品种、规格、品牌、颜色：9.5mm厚耐火纸面石膏板；
5.面漆：已另单列项
6.暗藏灯带开槽、轨道灯开槽、其余开槽、其余开孔(包括不限于灯孔、检修孔、风口孔等其他开孔）及收边收口处理综合考虑在投标报价中
7.计量方式：形成200mm宽凹面槽盒状水平投影中心线延长米计量，未形成凹面按其所临近天棚吊顶计算；</t>
  </si>
  <si>
    <t>300×300×0.8铝合金方板吊顶</t>
  </si>
  <si>
    <t>1.部位：卫生间；
2.吊顶形式、吊杆规格、高度：植入φ6mm吊环，双向吊点，中距900~1200mm；M6全牙吊杆与吊环后置紧固件连接，双向中距≤1200mm，高度综合设计考虑；
3.龙骨材料种类、规格、中距：U型轻钢承载龙骨C38×12×1.0mm，中距≤1200mm，采用吊杆与钢筋吊杆连接后找平；T型轻钢主龙骨24×32×0.27×0.27mm，间距300mm，T型轻钢次龙骨24×28×0.27×0.27mm，间距300mm；
4.面层材料材料种类、规格：300×300×0.8铝合金方板吊顶；
5.其他：包含自攻螺钉刷防锈漆、检修口、开灯孔、F型龙骨、L型成品护角收边条、风口周边的加强处理及收边收口、吊灯的加固处理等费用由投标人自行考虑，满足招标施工图所指现行施工验收规范及细部做法要求，综合在投标报价中；
6.计量面积：按天棚面层实施的水平投影面积计算，不扣除升降遮光帘占位面积，扣除面积按2020四川省定额规定执行；</t>
  </si>
  <si>
    <t>四</t>
  </si>
  <si>
    <t>墙体、墙面工程</t>
  </si>
  <si>
    <t xml:space="preserve">砖砌体隔墙 </t>
  </si>
  <si>
    <t>1.砌体要求：M7.5砂浆砌MU10砖砌体；
2.砌筑高度：综合</t>
  </si>
  <si>
    <t>墙面15mm厚1:3水泥砂浆抹灰</t>
  </si>
  <si>
    <t>1.砂浆厚度、规格：15mm厚1:3水泥砂浆；
2.挂网要求：满挂，材质综合；
3.抹灰要求：达到涂料基层要求</t>
  </si>
  <si>
    <t>C25构造柱</t>
  </si>
  <si>
    <t>1.材料规格、型号：C25混凝土；
2.部位：构造柱；
3.包含模板、钢筋、混凝土，综合考虑在报价中</t>
  </si>
  <si>
    <t>C25圈梁</t>
  </si>
  <si>
    <t>1.材料规格、型号：C25混凝土；
2.部位：圈梁；
3.包含模板、钢筋、混凝土，综合考虑在报价中</t>
  </si>
  <si>
    <t>耐火纸面石膏弧形轻钢龙骨隔墙</t>
  </si>
  <si>
    <t>1.隔墙体内填充物：80mm厚岩棉填充层（120Kg/m3）；
2.轻钢龙骨类型：主要采用U型、C型横龙骨，间距1米，通贯龙骨自行考虑型号及间距；
3.面层要求：15×2+15×2耐火纸面石膏板；
4.固定方式：上方采用转换支架（另列清单），下方采用C型横龙骨M12化学螺栓固定在地枕混凝土上（地枕混凝土另列清单）；
5.检修通道要求：制作2樘隐形门，隐形门门扇尺寸为700×2000mm，门内结构自行考虑，门把手送样定样确认；
6.计量方式：墙体中心线延长长度乘以耐火石膏板双面铺贴平均高度；</t>
  </si>
  <si>
    <t>L50×4镀锌角钢转换支架</t>
  </si>
  <si>
    <t>1.转换支架要求：整体焊接L型支架，采用L50×4镀锌角钢，间距及长度经发包人确认后加工、安装；
2.固定方式：结构转换处采用M12不锈钢化学螺栓固定；
3.计量方式：按支架重量现场收方计量，螺栓及钻孔不计，综合考虑在报价中</t>
  </si>
  <si>
    <t>T</t>
  </si>
  <si>
    <t>墙面无机涂料</t>
  </si>
  <si>
    <t>120×10黑钛金收边条</t>
  </si>
  <si>
    <t>1.规格型号：120×10黑钛金收边条；
2.固定方式：免钉胶粘结固定；
3.其他：折边、碰角自行综合考虑；</t>
  </si>
  <si>
    <t>20×20×1铝合金收边线（弧形）</t>
  </si>
  <si>
    <t>1.规格型号：20×20×1铝合金收边线（弧形）；
2.固定方式：结构胶固定；
3.其他：折边、碰角自行综合考虑；</t>
  </si>
  <si>
    <t>20×20×1铝合金收边线（直线段）</t>
  </si>
  <si>
    <t>1.规格型号：20×20×1铝合金收边线（直线段）；
2.固定方式：结构胶固定；
3.其他：折边、碰角自行综合考虑；</t>
  </si>
  <si>
    <t>湖蓝色饰面防火板</t>
  </si>
  <si>
    <t>1.面层材料：1220×2440×1mm厚防火板，湖蓝色饰面防火板；
2.粘接材料：D460环氧树脂；</t>
  </si>
  <si>
    <t>仿胡桃木饰面防火板</t>
  </si>
  <si>
    <t>1.面层材料：1mm厚防火板，仿胡桃木饰面；
2.粘接材料：D460环氧树脂；</t>
  </si>
  <si>
    <t>80×40×0.8mm仿胡桃木铝合金格栅</t>
  </si>
  <si>
    <t>1.格栅要求：边框及竖管采用80×40×0.8mm仿胡桃木铝合金格栅；
2.固定方式及成品方式：固定自行考虑，现场成品安装；</t>
  </si>
  <si>
    <t>LOGO发光字（柏木溪生态公园海绵城市科普馆）</t>
  </si>
  <si>
    <t>1.发光字体内容：柏木溪生态公园海绵城市科普馆；
2.LOGO样式：详设计图纸JS-18-5号图纸；
3.包含：接线及端子、变压器等，隐藏式安装；
4.固定方式：自行考虑；
5.其他：需深化设计确认，如字体高度、形式、灯光展示效果等，考虑在投标单价中；</t>
  </si>
  <si>
    <t>组</t>
  </si>
  <si>
    <t>弧形定制水屏风</t>
  </si>
  <si>
    <t>1.面层材料：水屏风主要采用8mm厚蓝色透明亚克力面板，观赏展示高度为2.15米；
2.尺寸：弧形长4.16米，装饰完成面可视高度为2.8米；
3.包含工作：意向施工图详JS-12-3所有图纸，工作内容包含图纸深化设计、基脚装饰及固定、顶部收口线固定安装、设备采用超静音气泵2台以上、气泵与气泡机间电线安装、排水管安装固定、基础固定等所有工作及调试、成品保护工作；</t>
  </si>
  <si>
    <t>弧形定制成套鱼缸</t>
  </si>
  <si>
    <t>1.面层材料：鱼缸主要采用30mm厚PMMA有机玻璃缸壁，观赏缸壁展示高度为1.5米；
2.尺寸：外弧形长5.788米，装饰完成面可视高度为2.8米；
3.包含工作：意向施工图详JS-12-4所有图纸，工作内容包含图纸深化设计、基脚装饰及固定、海砂、增氧机、防护罩、抽屉、储物柜、鱼、火山石、恒温设备、过滤装置、蜈蚣草、鹿角茸、绿菊、设备间电线安装、排水管安装固定、基础固定等JS-12-4意向图纸中所有工作及调试、成品保护工作；</t>
  </si>
  <si>
    <t>300×600×20芝麻灰花岗岩地台贴面</t>
  </si>
  <si>
    <t>1.结合层厚度、做法：20mm厚1:2.5（重量比）水泥砂浆粘结；
2.面层材料种类、厚度、规格：20mm厚芝麻灰花岗岩墙面砖，包含材料下车、场内二次转运、排版、二次切割、完工清理、完工成品保护相关费用；</t>
  </si>
  <si>
    <t>五</t>
  </si>
  <si>
    <t>成品定制工程</t>
  </si>
  <si>
    <t>2.05米高广告牌</t>
  </si>
  <si>
    <t>1.面层材料：主要采用10mm厚白色亚克力板，10×15不锈钢香槟金不锈钢收边，内配不锈钢矩管骨架；
2.尺寸：展板宽度为1030mm，装饰完成面可视高度为2.05米；
3.包含工作：意向施工图详JS-27所有图纸，工作内容包含图纸深化设计、展示内容、钢板底座、矩管骨架等JS-27意向图纸中所有工作及调试、成品保护工作；</t>
  </si>
  <si>
    <t>沙盘基座</t>
  </si>
  <si>
    <t>1.面层材料：主要采用不锈钢龙骨焊接主体造型，基座外饰面采用1mm厚不锈钢烤漆（白色）面层，沙盘基座板采用15mm厚耐火板+2mm厚镀锌铁皮；
2.尺寸：基座面层完成面投影尺寸为4200mm，最大宽度为1540mm；
3.包含工作：意向施工图详JS-28所有图纸，工作内容包含活动检修口制作、钢板底座、矩管骨架等JS-27意向图纸中所有工作及调试、成品保护工作；</t>
  </si>
  <si>
    <t>沙盘</t>
  </si>
  <si>
    <t>1.施工内容：JS-28、JS28-1意向图所示沙盘意向内容，由投标人深化设计经甲方确认后安装模型内容全部内容；
2.包含工作：沙盘边框亚克力壁、线性灯带、水雾喷头、自复按钮开关、沙盘实、沙盘字体制作、光源制作、设备间电缆连接、设备间排水导管、给水装置及配管、沙盘控制系统、蓄水池安装、相应基础固定加固等JS-28、JS28-1意向图纸中所有工作及调试、成品保护工作</t>
  </si>
  <si>
    <t>成品椰壳花盆</t>
  </si>
  <si>
    <t>1.材料规格型号：φ300mm成品椰壳花盆，采用不锈钢链挂钩固定；
2.包含工作内容：固定挂钩、铝板开孔、挂钩植筋、绿植及腐殖土安装、成品椰壳花盆安装等工作；</t>
  </si>
  <si>
    <t>成品定制不锈钢花箱</t>
  </si>
  <si>
    <t>1.定制尺寸：L0.8×W0.8×H0.8m；
2.LOGO要求：金属烤漆，500×200mm，含深化设计；
3.字体要求：详设计JS-30施工图所示内容，含深化设计；
4.其他要求：304不锈钢，箱体厚度2mm，受力构件2.5mm厚，含泄水孔开孔，种植土回填，PE蓄排水板安装，土工布安装等JS-30施工图所示内容，综合考虑在报价单价中</t>
  </si>
  <si>
    <t>1.定制尺寸：L1.5×W0.5×H0.6m；
2.LOGO要求：金属烤漆，500×200mm，含深化设计；
3.字体要求：详设计JS-30施工图所示内容，含深化设计；
4.其他要求：304不锈钢，箱体厚度2mm，受力构件2.5mm厚，含泄水孔开孔，种植土回填，PE蓄排水板安装，土工布安装等JS-30施工图所示内容，综合考虑在报价单价中</t>
  </si>
  <si>
    <t>六</t>
  </si>
  <si>
    <t>安装工程</t>
  </si>
  <si>
    <t>单联单控开关</t>
  </si>
  <si>
    <r>
      <rPr>
        <sz val="10"/>
        <rFont val="宋体"/>
        <charset val="134"/>
      </rPr>
      <t xml:space="preserve">1.名称：单联单控开关
2.型号、规格：详设计，以甲方选样为准
3.安装形式、高度：详设计综合考虑
4.满足规范及招标人使用功能要求；样式、颜色由招标人定样确定
</t>
    </r>
    <r>
      <rPr>
        <sz val="10"/>
        <color rgb="FFFF0000"/>
        <rFont val="宋体"/>
        <charset val="134"/>
      </rPr>
      <t>5.选用品牌：西门子、飞雕、正泰、德力西任选其一</t>
    </r>
  </si>
  <si>
    <t>双联单控开关</t>
  </si>
  <si>
    <t>1.名称：双联单控开关
2.型号、规格：详设计，以甲方选样为准
3.安装形式、高度：详设计综合考虑
4.满足规范及招标人使用功能要求；样式、颜色由招标人定样确定
5.选用品牌：西门子、飞雕、正泰、德力西任选其一</t>
  </si>
  <si>
    <t>三联单控开关</t>
  </si>
  <si>
    <t>1.名称：三联单控开关
2.型号、规格：详设计，以甲方选样为准
3.安装形式、高度：详设计综合考虑
4.满足规范及招标人使用功能要求；样式、颜色由招标人定样确定
5.选用品牌：西门子、飞雕、正泰、德力西任选其一</t>
  </si>
  <si>
    <t>四联单控开关</t>
  </si>
  <si>
    <t>1.名称：四联单控开关
2.型号、规格：详设计
3.安装形式：综合考虑
4.满足规范及招标人使用功能要求；样式、颜色由招标人定样确定
5.选用品牌：西门子、飞雕、正泰、德力西任选其一</t>
  </si>
  <si>
    <t>暗装五孔插座</t>
  </si>
  <si>
    <t>1.名称：暗装五孔插座
2.型号、规格：220V，16A，以甲方选样为准
3.安装形式、高度：设计图纸标识高度或甲方指定
4.满足规范及招标人使用功能要求；样式、颜色由招标人定样确定
5.选用品牌：西门子、飞雕、正泰、德力西任选其一</t>
  </si>
  <si>
    <t>不锈钢防水双五孔插座</t>
  </si>
  <si>
    <t>1.名称：不锈钢防水五孔插座
2.型号、规格：220V，16A，双五孔，以甲方选样为准
3.安装形式、高度：设计图纸标识高度或甲方指定
4.满足规范及招标人使用功能要求；样式、颜色由招标人定样确定
5.选用品牌：西门子、飞雕、正泰、德力西任选其一</t>
  </si>
  <si>
    <t>接线盒</t>
  </si>
  <si>
    <t>1.名称：86型接线盒 
2.材质：PVC
3.规格：与配管配套</t>
  </si>
  <si>
    <t>电力电缆JHS3×4mm2</t>
  </si>
  <si>
    <r>
      <rPr>
        <sz val="10"/>
        <rFont val="宋体"/>
        <charset val="134"/>
      </rPr>
      <t xml:space="preserve">1.名称：电缆配线
2.配线形式：管内、线槽、桥架综合考虑
3.导线型号、材质、规格：电气配线  JHS3×4mm2
</t>
    </r>
    <r>
      <rPr>
        <sz val="10"/>
        <color rgb="FFFF0000"/>
        <rFont val="宋体"/>
        <charset val="134"/>
      </rPr>
      <t>5.选用品牌：塔牌、熊猫、长城电缆品牌任选其一</t>
    </r>
  </si>
  <si>
    <t>电气配线 WDZB1-BYJ-2.5mm2</t>
  </si>
  <si>
    <t>1.名称：电气配线
2.配线形式：管内、线槽、桥架综合考虑
3.导线型号、材质、规格：电气配线  WDZB1-BYJ-2.5mm2
4.选用品牌：塔牌、熊猫、长城电缆品牌任选其一</t>
  </si>
  <si>
    <t>电气配线 WDZB1-BYJ-4mm2</t>
  </si>
  <si>
    <t>1.名称：电气配线
2.配线形式：管内、线槽、桥架综合考虑
3.导线型号、材质、规格：电气配线  WDZB1-BYJ-4mm2
4.选用品牌：塔牌、熊猫、长城电缆品牌任选其一</t>
  </si>
  <si>
    <t>电气配线 WDZB1-BYJ-6mm2</t>
  </si>
  <si>
    <t>1.名称：电气配线
2.配线形式：管内、线槽、桥架综合考虑
3.导线型号、材质、规格：电气配线  WDZB1-BYJ-6mm2
4.选用品牌：塔牌、熊猫、长城电缆品牌任选其一</t>
  </si>
  <si>
    <t>广播配线RVV2×2.5mm2</t>
  </si>
  <si>
    <t>1.名称 ：配线
2.配线形式 综合考虑
3.型号 ：RVV-2×2.5mm2
4.选用品牌：塔牌、熊猫、长城电缆品牌任选其一</t>
  </si>
  <si>
    <t>阻燃塑料管PC20</t>
  </si>
  <si>
    <t>1.名称：电气配管
2.材质：阻燃塑料管
3.规格：PC20
4.安装方式：暗装敷设
5.敷设形式及部位：综合考虑</t>
  </si>
  <si>
    <t>阻燃塑料管PC32</t>
  </si>
  <si>
    <t>1.名称：电气配管
2.材质：阻燃塑料管
3.规格：PC32
4.安装方式：暗装敷设
5.敷设形式及部位：综合考虑</t>
  </si>
  <si>
    <t>电线管开槽</t>
  </si>
  <si>
    <t>1.名称：电线管开槽 
2.规格综合 
3.类型：综合
4.填充（恢复）方式 ：综合考虑
5.含剔槽、堵抹、调运砂浆、清理等工作内容</t>
  </si>
  <si>
    <t xml:space="preserve">吸顶灯 </t>
  </si>
  <si>
    <t>1.名称：吸顶灯（成套、含光源）
2.规格：AC110~220V，75W，LED
3.安装形式：吸顶暗装
4.含灯具安装所需光源、金属软管、吊杆(链)、灯具附件（保护罩综合考虑）、焊压接线端子、补刷(喷)油漆、接地等；
5.选用品牌：三雄极光、欧普、德力西品牌任选其一</t>
  </si>
  <si>
    <t>套</t>
  </si>
  <si>
    <t>牛眼射灯</t>
  </si>
  <si>
    <t>1.名称：牛眼射灯（成套、含光源）；
2.规格：AC110~220V，75W，LED；
3.安装形式：吸顶或嵌入暗装；
4.含灯具安装所需光源、金属软管、吊杆(链)、灯具附件（保护罩综合考虑）、焊压接线端子、补刷(喷)油漆、接地等；
5.选用品牌：三雄极光、欧普、德力西品牌任选其一</t>
  </si>
  <si>
    <t>LED防水型线型灯带</t>
  </si>
  <si>
    <t>1.名称 、型号、规格 ：LED柔性灯带；
2.规格类型：10W，暖白光，3000K以上，IP67
3.安装形式、部位：吊顶4.8米；
4.含灯具安装所需光源、变压器、灯具附件等
5.满足招标人使用功能要求(材质、样式、颜色由招标人确定)；
6.选用品牌：欧普、飞利浦、雷士品牌任选其一</t>
  </si>
  <si>
    <t>LED灯带铝合金地脚线</t>
  </si>
  <si>
    <t>1.材料规格：LED铝合金地脚线（弧形）；
2.固定方式：自行考虑；
3.其他：包含接线端子、变压器等安装，综合考虑在投标单价中；
4.选用品牌：欧普、飞利浦、雷士品牌任选其一</t>
  </si>
  <si>
    <t>COB柔性成品灯带</t>
  </si>
  <si>
    <t>1.名称 、型号、规格 ：COB柔性灯带，带弧形1.2mm厚铝合金灯槽
2.规格类型：12W，3000K以上，DC24V
3.安装形式、部位：综合考虑
4.含灯具安装所需光源、变压器、灯具附件等
5.选用品牌：欧普、飞利浦、雷士品牌任选其一</t>
  </si>
  <si>
    <t>COB柔性灯带</t>
  </si>
  <si>
    <t>1.名称 、型号、规格 ：COB柔性灯带，不带灯槽
2.规格类型：12W，3000K以上，DC24V
3.安装形式、部位：综合考虑
4.含灯具安装所需光源、变压器、灯具附件等
5.选用品牌：欧普、飞利浦、雷士品牌任选其一</t>
  </si>
  <si>
    <t>不锈钢防爆接线箱</t>
  </si>
  <si>
    <t>1.名称：不锈钢防爆接线箱
2.型号：500×400×150
3.含母排线、接地装置等
4.安装高度：综合</t>
  </si>
  <si>
    <t>台</t>
  </si>
  <si>
    <t>排气扇 BPT18-34A</t>
  </si>
  <si>
    <t>1.名称：排气扇 BPT18-34A
2.型号：风量265m3/h，全压210pa，功率0.036KW（220V），噪声≤46db，自带止回阀
3.含加固支架等
4.安装高度：综合</t>
  </si>
  <si>
    <t>φ150伸缩铝箔软风管</t>
  </si>
  <si>
    <t>1.名称：φ150伸缩铝箔风管
2.型号：消音功能，φ150
3.含加固支架、接口处理等
4.安装高度：综合</t>
  </si>
  <si>
    <t>φ200伸缩铝箔软风管</t>
  </si>
  <si>
    <t>1.名称：φ200伸缩铝箔风管
2.型号：消音功能，φ200
3.含加固支架、接口处理等
4.安装高度：综合</t>
  </si>
  <si>
    <t>七</t>
  </si>
  <si>
    <t>窗帘工程</t>
  </si>
  <si>
    <t>窗帘智能轨道</t>
  </si>
  <si>
    <t>1.名称：智能窗帘轨道
2.包含：卡停扣、挂钩等零件
3.满足规范及招标人使用功能要求；样式、颜色由招标人定样确定
4.计量方式：单根轨道中心线长度计量</t>
  </si>
  <si>
    <t>米</t>
  </si>
  <si>
    <t>智能电机A</t>
  </si>
  <si>
    <t>1.名称：智能电机A
2.功能：AC110~220V，45W，带蓝牙mesh组网功能，及遥控板
3.满足规范及招标人使用功能要求；样式、颜色由招标人定样确定</t>
  </si>
  <si>
    <t>智能电机B</t>
  </si>
  <si>
    <t>1.名称：智能电机B
2.功能：AC110~240V，228W，扭矩50n*m，带蓝牙mesh组网功能，及遥控板
3.满足规范及招标人使用功能要求；样式、颜色由招标人定样确定</t>
  </si>
  <si>
    <t>阻燃布艺窗帘</t>
  </si>
  <si>
    <t>1.材质:定制阻燃布艺窗帘；
2.样式：投标人报样，由甲方选样定样布艺、挂钩等；
3.计量方式：展开面积计算。</t>
  </si>
  <si>
    <t>阻燃纱布窗帘</t>
  </si>
  <si>
    <t>1.材质:阻燃纱布窗帘；
2.样式：投标人报样，由甲方选样定样布艺、挂钩等；
3.计量方式：展开面积计算。</t>
  </si>
  <si>
    <t>八</t>
  </si>
  <si>
    <t>弱电工程</t>
  </si>
  <si>
    <t xml:space="preserve">1.名称：电气配管
2.材质：阻燃塑料管
3.规格：PC20
4.安装方式：暗装
5.敷设形式及部位：综合考虑
</t>
  </si>
  <si>
    <t>六类网线</t>
  </si>
  <si>
    <t xml:space="preserve">1.名称：六类网线
2.规格：CAT-6
3.双绞线其他技术参数、外保护层/护套类型综合考虑 
4.敷设部位及方式：室内/室外/穿管/桥架综合考虑
5.含RJ45水晶头制作安装
</t>
  </si>
  <si>
    <t>电话线</t>
  </si>
  <si>
    <t>1.名称：电话线
2.规格：HYA-2×1.0mm2
3.敷设部位及方式：室内，暗装，距地0.3m
4.含线头制作安装</t>
  </si>
  <si>
    <t>电话、网络、电视插口插座</t>
  </si>
  <si>
    <t>1.名称：电话、网络、电视插座
2.规格：包含网络模块、面板，面板采用标准“86”系列产品
3.安装部位及方式：综合考虑</t>
  </si>
  <si>
    <t>防水双网络地插</t>
  </si>
  <si>
    <t>1.名称：防水双网络地插
2.规格：包含网络模块、面板，面板采用标准“86”系列产品
3.安装部位及方式：综合考虑</t>
  </si>
  <si>
    <t>1.名称：接线盒 
2.材质：详设计
3.规格：与配管配套</t>
  </si>
  <si>
    <t>线管开槽</t>
  </si>
  <si>
    <t>1.名称：线管开槽 
2.规格综合 
3.类型：砖墙 
5.含划线、剔槽、堵抹、调运砂浆、清理等工作内容
6.混凝土标准：详设计和招标文件综合考虑</t>
  </si>
  <si>
    <t>双绞线缆测试</t>
  </si>
  <si>
    <t>1.名称：双绞线缆测试
2.其他：满足设计、施工规范、相关技术及竣工验收要求</t>
  </si>
  <si>
    <t>链路</t>
  </si>
  <si>
    <t>感烟探测器</t>
  </si>
  <si>
    <t>1.名称：感烟探测器
2.型号、规格：详设计
3.安装方式：吸顶安装
4.含底座、本体调试、变压器、软线连接等
5.其他：满足设计及规范要求、技术标准、招标文件、合同要求等</t>
  </si>
  <si>
    <t>室内弱电箱</t>
  </si>
  <si>
    <t>1.名称：弱电成套配电箱
2.型号：12U
3.安装高度：距地0.5m</t>
  </si>
  <si>
    <t>焊接钢管SC15</t>
  </si>
  <si>
    <t>1.名称：配管
2.规格：焊接钢管SC15
3.材质：钢管
4.敷设方式：砖、混凝土结构暗配、明配及吊棚内综合考虑
5.电气钢管支架应满足《建筑电气工程施工质量验收规范》
6.保护管敷设及接地跨接满足设计及规范要求
7.未尽事宜满足设计及现行技术、质量验收规范要求</t>
  </si>
  <si>
    <t>焊接钢管SC20</t>
  </si>
  <si>
    <t>1.名称：配管
2.规格：焊接钢管SC20
3.材质：钢管
4.敷设方式：砖、混凝土结构暗配、明配及吊棚内综合考虑
5.电气钢管支架应满足《建筑电气工程施工质量验收规范》
6.保护管敷设及接地跨接满足设计及规范要求
7.未尽事宜满足设计及现行技术、质量验收规范要求</t>
  </si>
  <si>
    <t>16口接入交换机</t>
  </si>
  <si>
    <t>1.名称：16口接入交换机
2.功能：16个10/100/1000M自适应电口,2个SFP千兆光口，交换容量不小于24Gbps，具体详设计 
3.其他：满足设计、施工规范、相关技术及竣工验收要求</t>
  </si>
  <si>
    <t>九</t>
  </si>
  <si>
    <t>给排水工程</t>
  </si>
  <si>
    <t>高压304不锈钢管 DE9.5×0.7</t>
  </si>
  <si>
    <t>1.材质及规格 ：高压304不锈钢 DN10，DE9.5×0.7 工作压力200Kg；
3.连接形式 ：焊接连接或专用连接件综合考虑，相关人工、机械、辅材、调试等相关费用均包含在报价内
4.铺设、安装高度：离地4m，配套不锈钢管夹锚固于主体结构上或构件背面；
5.管道检验及试验要求：按照《给水排水管道工程施工及验收规范》要求执行。所有给水管道安装完毕,均应严格按有关规范要求做管道试压试验并消毒。</t>
  </si>
  <si>
    <t>高压304不锈钢管 DE15×0.8</t>
  </si>
  <si>
    <t>1.材质及规格 ：高压304不锈钢 DN10， DE15×0.8 工作压力200Kg；
3.连接形式 ：焊接连接或专用连接件综合考虑，相关人工、机械、辅材、调试等相关费用均包含在报价内
4.铺设、安装高度：自行综合考虑；
5.管道检验及试验要求：按照《给水排水管道工程施工及验收规范》要求执行。所有给水管道安装完毕,均应严格按有关规范要求做管道试压试验并消毒。</t>
  </si>
  <si>
    <t>孔径0.2mm不锈钢微喷头</t>
  </si>
  <si>
    <t>1.材质及规格 ：孔径0.2mm不锈钢微喷头，不锈钢撞针喷头，带延长管500mm长（并含转接头、管件）
2.连接形式 ：综合，相关人工、机械、调试、辅材等相关费用均包含在报价内
3.安装露出高度 ：离地3.5m
4.检验及试验要求：根据验收规范调试</t>
  </si>
  <si>
    <t>雾喷主机</t>
  </si>
  <si>
    <t>1.材质及规格 ：15L智能驱蚊喷雾主机，含带加灭蚊药水箱及配套转接管件，工作压力4~7MPA，功率2200W，双出水口，带遥控、时控装置，带缺水与恒压及过载保护功能
2.连接形式 ：综合考虑，含主机组装固定，进出水接头安装，相关人工、机械、辅材、调试等相关费用均包含在报价内
3.安装位置、高度 ：甲方指定
4.检验及试验要求：根据验收规范调试</t>
  </si>
  <si>
    <t>PP-R给水管 DN15</t>
  </si>
  <si>
    <t>1.名称：PP-R给水管
2.介质：给水（冷水）
3.规格：DN15，压力等级综合考虑
4.材质：PP-R
5.连接形式：热熔连接
6.管道敷设部位及方式：综合考虑
7.含管道、管件(包括带丝管件)制作、安装、管道标识
8.包括管道支架、管卡、托钩等制作安装等</t>
  </si>
  <si>
    <t>PP-R给水管 DN20</t>
  </si>
  <si>
    <t>1.名称：PP-R给水管
2.介质：给水（冷水）
3.规格：DN20，压力等级综合考虑
4.材质：PP-R
5.连接形式：热熔连接
6.管道敷设部位及方式：综合考虑
7.含管道、管件(包括带丝管件)制作、安装、管道标识
8.包括管道支架、管卡、托钩等制作安装等
9.含水压试验、管道冲洗、消毒综合考虑</t>
  </si>
  <si>
    <t>PP-R给水管 DN32</t>
  </si>
  <si>
    <t>1.名称：PP-R给水管
2.介质：给水（冷水）
3.规格：DN32，压力等级综合考虑
4.材质：PP-R
5.连接形式：热熔连接
6.管道敷设部位及方式：综合考虑
7.含管道、管件(包括带丝管件)制作、安装、管道标识
8.包括管道支架、管卡、托钩等制作安装、除锈刷油以及预留孔洞、堵洞、凿槽等
9.含水压试验、管道冲洗、消毒综合考虑</t>
  </si>
  <si>
    <t>PE 排水管De75</t>
  </si>
  <si>
    <t>1.安装部位：综合
2.材质：PE 排水管
3.型号、规格：DN75,环刚度SN4
4.连接方式：粘接
5.含管道灌水、闭水试验
6.包括管道支架、管卡、托钩等制作安装等
7.管件制作安装，各种管件综合考虑</t>
  </si>
  <si>
    <t>PE 排水管De110</t>
  </si>
  <si>
    <t>1.安装部位：综合
2.材质：PE 排水管
3.型号、规格：DN110,环刚度SN4
4.连接方式：粘接
5.含管道灌水、闭水试验
6.包括管道支架、管卡、托钩等制作安装等
7.管件制作安装，各种管件综合考虑</t>
  </si>
  <si>
    <t>成套防反溢不锈钢地漏 150×150cm</t>
  </si>
  <si>
    <t>1.名称：成套防反溢不锈钢地漏 
2.材质：不锈钢
3.型号、规格：150×150cm
4.安装方式：地砖内暗装
5.其它：满足西南18J517-37-4/5做法</t>
  </si>
  <si>
    <t>水管开槽</t>
  </si>
  <si>
    <t>1.名称：水管开槽 
2.规格综合 
3.类型：综合
4.填充（恢复）方式 ：综合考虑
5.其它：满足设计及规范要求</t>
  </si>
  <si>
    <t>水钻钻孔DN75mm以内</t>
  </si>
  <si>
    <t>1.名称：机械钻孔 
2.规格：DN75mm以内
3.类型 ：综合
4.填充（恢复）方式：综合
5.其它：满足设计及规范要求</t>
  </si>
  <si>
    <t>水钻钻孔DN120mm以内</t>
  </si>
  <si>
    <t>1.名称：机械钻孔 
2.规格：DN120mm以内
3.类型 ：综合
4.填充（恢复）方式：综合
5.其它：满足设计及规范要求</t>
  </si>
  <si>
    <t>十</t>
  </si>
  <si>
    <t>设备工程</t>
  </si>
  <si>
    <t>音箱</t>
  </si>
  <si>
    <t>1.名称：音箱
2.型号、规格：220V，100W，10寸
3.安装高度：挂壁距地2.5m，包含抱箍预制、安装，抱箍需进行白色烤漆处理；
4.包含：乙方送样，由甲方选样定样；</t>
  </si>
  <si>
    <t>十一</t>
  </si>
  <si>
    <t>室外工程</t>
  </si>
  <si>
    <t>镀锌矩管氟碳漆格栅（吊桥桥墩）</t>
  </si>
  <si>
    <t>1、格栅样式：投标人送样，由甲方选样；
2、格栅材质：立管50×50镀锌矩管，立管间距110mm，矩管连接3mm厚镀锌钢板，横管矩形管40×40×3镀锌矩管，所有镀锌材质外喷黑色氟碳漆；
3、格栅高度：现场甲方指定；
4、其他：包含滑轨门制作2道、滑轨门可开启宽度大于1.2米，地轨道安装2.4米等；</t>
  </si>
  <si>
    <t>十二</t>
  </si>
  <si>
    <t>空调工程</t>
  </si>
  <si>
    <t>钢筋混凝土反梁</t>
  </si>
  <si>
    <t>1.部位：屋面；
2.混凝土要求：C25商品混凝土；
3.截面尺寸：500mm×300mm；
4.钢筋型号：综合；
5.其他：包含模板支撑、钢筋制安、混凝土浇筑，及所有材料垂直运输、水平运输；</t>
  </si>
  <si>
    <t>钢筋混凝土屋面楼板开圆孔</t>
  </si>
  <si>
    <t>1.楼板开洞尺寸：综合；
2.用途：空调管线；</t>
  </si>
  <si>
    <t>钢筋混凝土屋面楼板凿矩形洞</t>
  </si>
  <si>
    <t>1.楼板开洞尺寸：600×450mm；
2.用途：空调管线、风口；</t>
  </si>
  <si>
    <t xml:space="preserve">
直流变频多联机室外机K-5-RF-1  100HP</t>
  </si>
  <si>
    <t>1.名称：直流变频多联机室外机K-5-RF-1 100HP
2.制冷功率:18.35kW 制热功率:19.29kW
3.外机电源:380V-3N-50HZ
4.噪声:59dB;重量:448kg
5.IPLV=5.8
6.安装方式：落地安装
7.自带控制柜，安装含接地跨接线、电机检查接线、电机调试、冷媒充装、试压、保温等
8.包含设备基础二次灌浆，包含橡胶减震垫减震
9.品牌范围：格力、美的、开利空调品牌任选其一</t>
  </si>
  <si>
    <t>直流变频多联机组合式新风室外机K-5-RF-2/3 76HP</t>
  </si>
  <si>
    <t>1.名称：直流变频多联机室外机K-5-RF-2/3 76HP(室外机）
2.制冷功率:15.8kW 制热功率:15.9kW
3.外机电源:380V-3N-50HZ
4.噪声:59dB;重量:302kg
5.IPLV=5.8
6.安装方式：落地安装
7.自带控制柜，安装含接地跨接线、电机检查接线、电机调试、冷媒充装、试压、保温等
8.包含设备基础二次灌浆，包含橡胶减震垫减震
9.品牌范围：格力、美的、开利任选其一</t>
  </si>
  <si>
    <t>多联机室内机 FXSP80</t>
  </si>
  <si>
    <t>1.名称：多联机室内机 FXSP80
2.制冷量:8KW，制热量:9KW
3.功率:151/131W，风量:894m3/h
4.静压80(Pa)，噪声:35dB(A)
5.220V电源，自带后回风箱，含温度控制面板，带红外线遥控器模块，不少于两个手柄遥控器
6.安装方式：吊装
7.支、吊架的材质、规格、除锈、刷油及做法：按深化设计图要求
8.品牌范围：格力、美的、开利任选其一</t>
  </si>
  <si>
    <t>新风机室内机 XF-5-1</t>
  </si>
  <si>
    <t>1.名称：新风机室内机 XF-5-1
2.制冷量:56KW，制热量:34.8KW
3.功率:1120/1120W，风量:6000m3/h
4.静压200(Pa)，噪声:62dB(A)
5.安装方式：吊装
6.支、吊架的材质、规格、除锈、刷油及做法：按设计要求
7.品牌范围：格力、美的、开利任选其一</t>
  </si>
  <si>
    <t>铝合金门铰式回风口（带过滤网） 300×600</t>
  </si>
  <si>
    <t>1.名称：门铰式回风口
2.材质：铝合金
3.规格：颈口尺寸900×2000mm
4.带阻隔式超低阻中高效过滤净化装置，初阻力&lt;20Pa,颗粒物一次计重效率&gt;98%,微生物一次净化效率&gt;92%,抗菌率&gt;99%
5.未尽事宜满足设计及现行技术、质量验收规范要求</t>
  </si>
  <si>
    <t>旋流风口φ300</t>
  </si>
  <si>
    <t>1.名称：旋流风口
2.材质：铝合金
3.规格：φ300mm</t>
  </si>
  <si>
    <t>冷凝水、保温壳、冷媒管等空调管线</t>
  </si>
  <si>
    <t>1.管线部位：室外机至室内机所有管线；
2.管线内容：冷凝水、保温壳、冷媒管、室内机与外机信号电线等所有管线连接；
3.包含：管线深化、管线支架灯所有工作；
4.其他：需出具施工图双方确认后施工；</t>
  </si>
  <si>
    <t>风管</t>
  </si>
  <si>
    <t>1.部位：室外机至室内机所有风管；
2.管线内容：包含套管、风管、软接头、支架、室外密封处理、吊架弹簧减振器、帆布软连接、防虫网等所有匹配对应品牌空调参数所有风管工作内容，综合考虑在报价中；
3.其他：需出具施工图双方确认后施工；</t>
  </si>
  <si>
    <t>铝合金70℃常开防火阀 1000×320</t>
  </si>
  <si>
    <t>1.名称：70℃常开防火阀
2.材质：铝合金
3.规格：1000×320
4.未尽事宜满足设计及现行技术、质量验收规范要求</t>
  </si>
  <si>
    <t>屋面4.0mm厚SBS改性沥青防水卷材基层修补</t>
  </si>
  <si>
    <t>1.基层：20mm厚1:3水泥砂浆找平层；
2.防水卷材：4.0mm厚SBS改性沥青防水卷材，遇墙上返250mm；
3.计量方式：防水铺贴展开面积（不含搭接）</t>
  </si>
  <si>
    <t>屋面防水4.0mm厚SBS改性沥青耐根穿刺防水卷材</t>
  </si>
  <si>
    <t>1.防水卷材：4.0mm厚SBS改性沥青耐根穿刺防水卷材；
2.其他：包含搭接、铺设方式综合，考虑在报价中</t>
  </si>
  <si>
    <t>防水保护层20mm1：3水泥砂浆保护层</t>
  </si>
  <si>
    <t>1.部位：屋面、墙面；
2.砂浆规格：20mm厚1:3水泥砂浆；</t>
  </si>
  <si>
    <t>十三</t>
  </si>
  <si>
    <t>门窗改造工程</t>
  </si>
  <si>
    <t>钢化中空弧形玻璃8Low-E（双银）+12Ar+8mm</t>
  </si>
  <si>
    <t>1.幕墙类型：玻璃开风口；
2.玻璃要求：中空玻璃8Low-E（双银）+12Ar+8mm；
3.工作内容：玻璃安装、新安玻璃风口预留、加固铝合金边框、密封胶打胶等所有工作；
4.计量方式：拆除玻璃尺寸计量；</t>
  </si>
  <si>
    <t>钢化中空玻璃8Low-E（双银）+12Ar+8mm拆除</t>
  </si>
  <si>
    <t>1.拆除内容：玻璃幕墙及龙骨；
2.拆除要求：玻璃外运弃置，龙骨自行切割平整，自行处置，不计残值费扣除，综合考虑在单价中</t>
  </si>
  <si>
    <t>1.玻璃要求：中空玻璃8Low-E（双银）+12Ar+8mm；
2.工作内容：玻璃安装、密封胶打胶等所有工作；
3.计量方式：弧形面积；</t>
  </si>
  <si>
    <t>铝合金地弹门</t>
  </si>
  <si>
    <t>1.地弹门：详幕墙专项设计，地弹簧：包含地弹簧、地弹簧做法详已安装类型；
2.门套尺寸及做法:详设计图纸
3.玻璃品种、厚度：8low-e+12A+8双钢化中空low-e玻璃
4.固定方式：根据现场要求满足规范要求
5.嵌缝、塞口材料种类：详见设计图
6.拉手：详现场尺寸，材质与现场一致；
7.龙骨：详现场已安装门窗综合考虑；
8.包含但不限于辅材、预埋铁件等均已综合考虑、不再另行计算</t>
  </si>
  <si>
    <t>十四</t>
  </si>
  <si>
    <t>其他工程</t>
  </si>
  <si>
    <t>脚手架体工程</t>
  </si>
  <si>
    <t>1.搭设高度：综合；
2.超高：综合项目现场考虑；
3.搭设架体类型：需满足建设单位、监理单位现场管理要求，施工前后期架体变化，维护期使用架体等费用，自行考虑在综合单价中；</t>
  </si>
  <si>
    <t>发电机补偿费</t>
  </si>
  <si>
    <t>1.发电机型号：自行综合考虑，满足动火动焊要求；
2.动力费：油费自行考虑在单价中；
3.其他：满足甲方安全生产、文明施工要求</t>
  </si>
  <si>
    <t>台班</t>
  </si>
  <si>
    <t>合计</t>
  </si>
  <si>
    <r>
      <rPr>
        <sz val="10"/>
        <color rgb="FF000000"/>
        <rFont val="宋体"/>
        <charset val="134"/>
      </rPr>
      <t>注：
1.工程量计算规则：除已注明清单计量规则外，按四川省2020定额计量规则计算。
2.投标人根据施工图、施工工艺、工序及国家最新现行规范、自行踏勘现场后综合考虑进行报价，结算时单价不作调整;
3.全费用综合单价包含人工费、所有材料费（含辅材和周转材料费）、机械设备费、工具器具费、临时设施及措施费、小型机械转运材料降效费、大型机械进出场及场内转运费、送样定样费、</t>
    </r>
    <r>
      <rPr>
        <b/>
        <sz val="10"/>
        <color rgb="FFFF0000"/>
        <rFont val="宋体"/>
        <charset val="134"/>
      </rPr>
      <t>单独使用发电机费、</t>
    </r>
    <r>
      <rPr>
        <sz val="10"/>
        <color rgb="FF000000"/>
        <rFont val="宋体"/>
        <charset val="134"/>
      </rPr>
      <t>甲供材二次转运费、吊装费、规费、管理费、配合费、安全文明施工费、以及各种风险费、保险费、施工过程中办理的各种手续费、降水费、排水费、竣工图制作费、各种检测费、利润、税费等完成该工作所需的全部费用，结算时无论涨跌、工程量增减或其它任何风险因素，均不作调整。                                                                                                                            
4.现场安全环保文明施工管理要求：（1）由公司统一发放印有“兴绿园林”字样和LOGO的安全帽和反光背心，班组按实名制领取，使用完后交回项目部，否则按采购费用扣款，其余参照合同附件中安全环保管理协议执行。（2）现场雾炮机由乙方提供，投标单位需安排人员管理使用、维修，人工费、油费及管理费用综合考虑到投标报价中，不单独计取。（3）防尘网由乙方自行提供，投标单位安排人员进行覆盖、回收、现场转移等；所有成品保护有承包人提供。
5.该综合单价已包括垃圾外运、消纳费用，承包人自行综合在已有清单中考虑，未列入清单考虑在相应的每项报价中。                            
6.施工中用电由投标人采用发电机发电，所用临时配电箱、用电线路、开关箱、机具等所有材料、设备及安装费用含在综合单价中。                                                                                                                                                                                                                                                                                                            7.甲供材料下车费用和场内二次或多次转运费用由投标人综合考虑，包含在报价内。                                                                                                                                         
8.投标人对于现场已安装材料具有保管义务、保护义务，遗失或损坏，应照价赔偿。
9.本次采用全费用单价报价形式，最高限价为1028947.39</t>
    </r>
    <r>
      <rPr>
        <b/>
        <sz val="10"/>
        <color rgb="FFFF0000"/>
        <rFont val="宋体"/>
        <charset val="134"/>
      </rPr>
      <t>元</t>
    </r>
    <r>
      <rPr>
        <sz val="10"/>
        <color rgb="FF000000"/>
        <rFont val="宋体"/>
        <charset val="134"/>
      </rPr>
      <t>，施工单位所报价高于最高限价的为无效报价，采购人不予接受。同时在工程量清单中公布最高费用单价限价，施工单位的全费用单价限价，施工单位的全费用单价也不得超过最高全费用单价限价，否则，采购人将予以拒绝。
                                                                                                   报价单位（公章）：
                                                                                                   法人或委托代理人及电话：
                                                                                                   时间：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</si>
</sst>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35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6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FF0000"/>
      <name val="宋体"/>
      <charset val="134"/>
    </font>
    <font>
      <b/>
      <sz val="10"/>
      <color theme="4" tint="-0.25"/>
      <name val="宋体"/>
      <charset val="134"/>
    </font>
    <font>
      <sz val="10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93980</xdr:colOff>
      <xdr:row>70</xdr:row>
      <xdr:rowOff>518160</xdr:rowOff>
    </xdr:from>
    <xdr:to>
      <xdr:col>9</xdr:col>
      <xdr:colOff>859155</xdr:colOff>
      <xdr:row>70</xdr:row>
      <xdr:rowOff>1384300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32645" y="91586685"/>
          <a:ext cx="765175" cy="866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97790</xdr:colOff>
      <xdr:row>71</xdr:row>
      <xdr:rowOff>782955</xdr:rowOff>
    </xdr:from>
    <xdr:to>
      <xdr:col>9</xdr:col>
      <xdr:colOff>774065</xdr:colOff>
      <xdr:row>71</xdr:row>
      <xdr:rowOff>1228725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36455" y="93629480"/>
          <a:ext cx="676275" cy="4457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2"/>
  <sheetViews>
    <sheetView tabSelected="1" zoomScale="115" zoomScaleNormal="115" zoomScaleSheetLayoutView="115" workbookViewId="0">
      <pane xSplit="4" ySplit="5" topLeftCell="E6" activePane="bottomRight" state="frozen"/>
      <selection/>
      <selection pane="topRight"/>
      <selection pane="bottomLeft"/>
      <selection pane="bottomRight" activeCell="K75" sqref="K75"/>
    </sheetView>
  </sheetViews>
  <sheetFormatPr defaultColWidth="8.8" defaultRowHeight="14.25"/>
  <cols>
    <col min="1" max="1" width="7.39166666666667" style="3" customWidth="1"/>
    <col min="2" max="2" width="20.425" style="4" customWidth="1"/>
    <col min="3" max="3" width="40.4333333333333" style="5" customWidth="1"/>
    <col min="4" max="4" width="5" style="6" customWidth="1"/>
    <col min="5" max="5" width="8.03333333333333" style="7" customWidth="1"/>
    <col min="6" max="6" width="8.90833333333333" style="7" customWidth="1"/>
    <col min="7" max="7" width="13.3666666666667" style="7" customWidth="1"/>
    <col min="8" max="9" width="11.4666666666667" style="6" customWidth="1"/>
    <col min="10" max="10" width="11.95" style="6" customWidth="1"/>
    <col min="11" max="11" width="46.7583333333333" style="1" customWidth="1"/>
    <col min="12" max="16384" width="8.8" style="1"/>
  </cols>
  <sheetData>
    <row r="1" s="1" customFormat="1" ht="35" customHeight="1" spans="1:10">
      <c r="A1" s="8" t="s">
        <v>0</v>
      </c>
      <c r="B1" s="9"/>
      <c r="C1" s="10"/>
      <c r="D1" s="8"/>
      <c r="E1" s="8"/>
      <c r="F1" s="8"/>
      <c r="G1" s="8"/>
      <c r="H1" s="8"/>
      <c r="I1" s="8"/>
      <c r="J1" s="8"/>
    </row>
    <row r="2" s="1" customFormat="1" spans="1:10">
      <c r="A2" s="11" t="s">
        <v>1</v>
      </c>
      <c r="B2" s="12" t="s">
        <v>2</v>
      </c>
      <c r="C2" s="13"/>
      <c r="D2" s="14" t="s">
        <v>2</v>
      </c>
      <c r="E2" s="15" t="s">
        <v>2</v>
      </c>
      <c r="F2" s="16" t="s">
        <v>2</v>
      </c>
      <c r="G2" s="17" t="s">
        <v>2</v>
      </c>
      <c r="H2" s="18"/>
      <c r="I2" s="18"/>
      <c r="J2" s="18"/>
    </row>
    <row r="3" s="1" customFormat="1" spans="1:10">
      <c r="A3" s="19" t="s">
        <v>3</v>
      </c>
      <c r="B3" s="20" t="s">
        <v>4</v>
      </c>
      <c r="C3" s="21" t="s">
        <v>5</v>
      </c>
      <c r="D3" s="19" t="s">
        <v>6</v>
      </c>
      <c r="E3" s="16" t="s">
        <v>7</v>
      </c>
      <c r="F3" s="22" t="s">
        <v>8</v>
      </c>
      <c r="G3" s="22"/>
      <c r="H3" s="23"/>
      <c r="I3" s="23"/>
      <c r="J3" s="23"/>
    </row>
    <row r="4" s="1" customFormat="1" ht="24" spans="1:10">
      <c r="A4" s="24" t="s">
        <v>2</v>
      </c>
      <c r="B4" s="20" t="s">
        <v>2</v>
      </c>
      <c r="C4" s="21"/>
      <c r="D4" s="18" t="s">
        <v>2</v>
      </c>
      <c r="E4" s="17" t="s">
        <v>2</v>
      </c>
      <c r="F4" s="25" t="s">
        <v>9</v>
      </c>
      <c r="G4" s="25" t="s">
        <v>10</v>
      </c>
      <c r="H4" s="25" t="s">
        <v>11</v>
      </c>
      <c r="I4" s="25" t="s">
        <v>10</v>
      </c>
      <c r="J4" s="21" t="s">
        <v>12</v>
      </c>
    </row>
    <row r="5" s="1" customFormat="1" spans="1:10">
      <c r="A5" s="26" t="s">
        <v>13</v>
      </c>
      <c r="B5" s="20" t="s">
        <v>14</v>
      </c>
      <c r="C5" s="27"/>
      <c r="D5" s="26"/>
      <c r="E5" s="28"/>
      <c r="F5" s="25"/>
      <c r="G5" s="25"/>
      <c r="H5" s="25"/>
      <c r="I5" s="25"/>
      <c r="J5" s="21"/>
    </row>
    <row r="6" s="1" customFormat="1" ht="56" customHeight="1" spans="1:10">
      <c r="A6" s="26">
        <v>1.1</v>
      </c>
      <c r="B6" s="20" t="s">
        <v>15</v>
      </c>
      <c r="C6" s="11" t="s">
        <v>16</v>
      </c>
      <c r="D6" s="26" t="s">
        <v>17</v>
      </c>
      <c r="E6" s="28">
        <v>15.73</v>
      </c>
      <c r="F6" s="25">
        <v>10</v>
      </c>
      <c r="G6" s="25">
        <f t="shared" ref="G6:G19" si="0">F6*E6</f>
        <v>157.3</v>
      </c>
      <c r="H6" s="25"/>
      <c r="I6" s="25"/>
      <c r="J6" s="21"/>
    </row>
    <row r="7" s="1" customFormat="1" ht="84" customHeight="1" spans="1:10">
      <c r="A7" s="26">
        <v>1.2</v>
      </c>
      <c r="B7" s="20" t="s">
        <v>18</v>
      </c>
      <c r="C7" s="29" t="s">
        <v>19</v>
      </c>
      <c r="D7" s="26" t="s">
        <v>20</v>
      </c>
      <c r="E7" s="28">
        <v>3.23</v>
      </c>
      <c r="F7" s="25">
        <v>30</v>
      </c>
      <c r="G7" s="25">
        <f t="shared" si="0"/>
        <v>96.9</v>
      </c>
      <c r="H7" s="25"/>
      <c r="I7" s="25"/>
      <c r="J7" s="21"/>
    </row>
    <row r="8" s="1" customFormat="1" ht="129" customHeight="1" spans="1:10">
      <c r="A8" s="26">
        <v>1.3</v>
      </c>
      <c r="B8" s="20" t="s">
        <v>21</v>
      </c>
      <c r="C8" s="11" t="s">
        <v>22</v>
      </c>
      <c r="D8" s="26" t="s">
        <v>23</v>
      </c>
      <c r="E8" s="28">
        <v>1.615</v>
      </c>
      <c r="F8" s="25">
        <v>45</v>
      </c>
      <c r="G8" s="25">
        <f t="shared" si="0"/>
        <v>72.675</v>
      </c>
      <c r="H8" s="25"/>
      <c r="I8" s="25"/>
      <c r="J8" s="21"/>
    </row>
    <row r="9" s="1" customFormat="1" ht="115" customHeight="1" spans="1:10">
      <c r="A9" s="26">
        <v>1.4</v>
      </c>
      <c r="B9" s="20" t="s">
        <v>24</v>
      </c>
      <c r="C9" s="11" t="s">
        <v>25</v>
      </c>
      <c r="D9" s="26" t="s">
        <v>23</v>
      </c>
      <c r="E9" s="28">
        <v>0.21</v>
      </c>
      <c r="F9" s="25">
        <v>30</v>
      </c>
      <c r="G9" s="25">
        <f t="shared" si="0"/>
        <v>6.3</v>
      </c>
      <c r="H9" s="25"/>
      <c r="I9" s="25"/>
      <c r="J9" s="21"/>
    </row>
    <row r="10" s="1" customFormat="1" ht="83" customHeight="1" spans="1:10">
      <c r="A10" s="26">
        <v>1.5</v>
      </c>
      <c r="B10" s="20" t="s">
        <v>26</v>
      </c>
      <c r="C10" s="29" t="s">
        <v>27</v>
      </c>
      <c r="D10" s="26" t="s">
        <v>23</v>
      </c>
      <c r="E10" s="28">
        <v>0.673</v>
      </c>
      <c r="F10" s="25">
        <v>430</v>
      </c>
      <c r="G10" s="25">
        <f t="shared" si="0"/>
        <v>289.39</v>
      </c>
      <c r="H10" s="25"/>
      <c r="I10" s="25"/>
      <c r="J10" s="21"/>
    </row>
    <row r="11" s="1" customFormat="1" ht="82" customHeight="1" spans="1:10">
      <c r="A11" s="26">
        <v>1.6</v>
      </c>
      <c r="B11" s="20" t="s">
        <v>28</v>
      </c>
      <c r="C11" s="29" t="s">
        <v>29</v>
      </c>
      <c r="D11" s="26" t="s">
        <v>23</v>
      </c>
      <c r="E11" s="28">
        <v>1.22</v>
      </c>
      <c r="F11" s="25">
        <v>450</v>
      </c>
      <c r="G11" s="25">
        <f t="shared" si="0"/>
        <v>549</v>
      </c>
      <c r="H11" s="25"/>
      <c r="I11" s="25"/>
      <c r="J11" s="21"/>
    </row>
    <row r="12" s="1" customFormat="1" ht="84" spans="1:10">
      <c r="A12" s="26">
        <v>1.7</v>
      </c>
      <c r="B12" s="20" t="s">
        <v>30</v>
      </c>
      <c r="C12" s="11" t="s">
        <v>31</v>
      </c>
      <c r="D12" s="26" t="s">
        <v>32</v>
      </c>
      <c r="E12" s="28">
        <v>0.066</v>
      </c>
      <c r="F12" s="25">
        <v>6000</v>
      </c>
      <c r="G12" s="25">
        <f t="shared" si="0"/>
        <v>396</v>
      </c>
      <c r="H12" s="25"/>
      <c r="I12" s="25"/>
      <c r="J12" s="21"/>
    </row>
    <row r="13" s="1" customFormat="1" ht="86" customHeight="1" spans="1:10">
      <c r="A13" s="26">
        <v>1.8</v>
      </c>
      <c r="B13" s="20" t="s">
        <v>33</v>
      </c>
      <c r="C13" s="11" t="s">
        <v>34</v>
      </c>
      <c r="D13" s="26" t="s">
        <v>20</v>
      </c>
      <c r="E13" s="28">
        <v>5.95</v>
      </c>
      <c r="F13" s="25">
        <v>50</v>
      </c>
      <c r="G13" s="25">
        <f t="shared" si="0"/>
        <v>297.5</v>
      </c>
      <c r="H13" s="25"/>
      <c r="I13" s="25"/>
      <c r="J13" s="21"/>
    </row>
    <row r="14" s="1" customFormat="1" ht="58" customHeight="1" spans="1:10">
      <c r="A14" s="26">
        <v>1.9</v>
      </c>
      <c r="B14" s="20" t="s">
        <v>35</v>
      </c>
      <c r="C14" s="11" t="s">
        <v>36</v>
      </c>
      <c r="D14" s="26" t="s">
        <v>32</v>
      </c>
      <c r="E14" s="28">
        <v>0.079284</v>
      </c>
      <c r="F14" s="25">
        <v>6500</v>
      </c>
      <c r="G14" s="25">
        <f t="shared" si="0"/>
        <v>515.346</v>
      </c>
      <c r="H14" s="25"/>
      <c r="I14" s="25"/>
      <c r="J14" s="21"/>
    </row>
    <row r="15" s="1" customFormat="1" ht="201" customHeight="1" spans="1:10">
      <c r="A15" s="28">
        <v>1.1</v>
      </c>
      <c r="B15" s="20" t="s">
        <v>37</v>
      </c>
      <c r="C15" s="27" t="s">
        <v>38</v>
      </c>
      <c r="D15" s="26" t="s">
        <v>20</v>
      </c>
      <c r="E15" s="28">
        <v>66.204</v>
      </c>
      <c r="F15" s="25">
        <v>520</v>
      </c>
      <c r="G15" s="25">
        <f t="shared" si="0"/>
        <v>34426.08</v>
      </c>
      <c r="H15" s="25"/>
      <c r="I15" s="25"/>
      <c r="J15" s="21"/>
    </row>
    <row r="16" s="1" customFormat="1" ht="198" customHeight="1" spans="1:10">
      <c r="A16" s="26">
        <v>4.5</v>
      </c>
      <c r="B16" s="20" t="s">
        <v>39</v>
      </c>
      <c r="C16" s="27" t="s">
        <v>40</v>
      </c>
      <c r="D16" s="26" t="s">
        <v>20</v>
      </c>
      <c r="E16" s="28">
        <v>58.92</v>
      </c>
      <c r="F16" s="25">
        <v>350</v>
      </c>
      <c r="G16" s="25">
        <f t="shared" si="0"/>
        <v>20622</v>
      </c>
      <c r="H16" s="25"/>
      <c r="I16" s="25"/>
      <c r="J16" s="21"/>
    </row>
    <row r="17" s="1" customFormat="1" ht="85" customHeight="1" spans="1:10">
      <c r="A17" s="26">
        <v>1.11</v>
      </c>
      <c r="B17" s="20" t="s">
        <v>41</v>
      </c>
      <c r="C17" s="27" t="s">
        <v>42</v>
      </c>
      <c r="D17" s="26" t="s">
        <v>43</v>
      </c>
      <c r="E17" s="28">
        <v>1</v>
      </c>
      <c r="F17" s="25">
        <v>9500</v>
      </c>
      <c r="G17" s="25">
        <f t="shared" si="0"/>
        <v>9500</v>
      </c>
      <c r="H17" s="25"/>
      <c r="I17" s="25"/>
      <c r="J17" s="21"/>
    </row>
    <row r="18" s="1" customFormat="1" ht="80" customHeight="1" spans="1:10">
      <c r="A18" s="26">
        <v>1.12</v>
      </c>
      <c r="B18" s="20" t="s">
        <v>44</v>
      </c>
      <c r="C18" s="27" t="s">
        <v>45</v>
      </c>
      <c r="D18" s="26" t="s">
        <v>43</v>
      </c>
      <c r="E18" s="28">
        <v>1</v>
      </c>
      <c r="F18" s="25">
        <v>6500</v>
      </c>
      <c r="G18" s="25">
        <f t="shared" si="0"/>
        <v>6500</v>
      </c>
      <c r="H18" s="25"/>
      <c r="I18" s="25"/>
      <c r="J18" s="21"/>
    </row>
    <row r="19" s="1" customFormat="1" ht="86" customHeight="1" spans="1:10">
      <c r="A19" s="26">
        <v>1.13</v>
      </c>
      <c r="B19" s="20" t="s">
        <v>46</v>
      </c>
      <c r="C19" s="27" t="s">
        <v>47</v>
      </c>
      <c r="D19" s="26" t="s">
        <v>43</v>
      </c>
      <c r="E19" s="28">
        <v>1</v>
      </c>
      <c r="F19" s="25">
        <v>7000</v>
      </c>
      <c r="G19" s="25">
        <f t="shared" si="0"/>
        <v>7000</v>
      </c>
      <c r="H19" s="25"/>
      <c r="I19" s="25"/>
      <c r="J19" s="21"/>
    </row>
    <row r="20" s="1" customFormat="1" spans="1:10">
      <c r="A20" s="26" t="s">
        <v>48</v>
      </c>
      <c r="B20" s="20" t="s">
        <v>49</v>
      </c>
      <c r="C20" s="27"/>
      <c r="D20" s="26"/>
      <c r="E20" s="28"/>
      <c r="F20" s="25"/>
      <c r="G20" s="25"/>
      <c r="H20" s="25"/>
      <c r="I20" s="25"/>
      <c r="J20" s="21"/>
    </row>
    <row r="21" s="1" customFormat="1" ht="145" customHeight="1" spans="1:10">
      <c r="A21" s="26">
        <v>2.1</v>
      </c>
      <c r="B21" s="20" t="s">
        <v>50</v>
      </c>
      <c r="C21" s="29" t="s">
        <v>51</v>
      </c>
      <c r="D21" s="26" t="s">
        <v>20</v>
      </c>
      <c r="E21" s="28">
        <v>62.21</v>
      </c>
      <c r="F21" s="25">
        <v>135</v>
      </c>
      <c r="G21" s="25">
        <f>F21*E21</f>
        <v>8398.35</v>
      </c>
      <c r="H21" s="25"/>
      <c r="I21" s="25"/>
      <c r="J21" s="21"/>
    </row>
    <row r="22" s="1" customFormat="1" ht="109" customHeight="1" spans="1:10">
      <c r="A22" s="26">
        <v>2.2</v>
      </c>
      <c r="B22" s="20" t="s">
        <v>52</v>
      </c>
      <c r="C22" s="11" t="s">
        <v>53</v>
      </c>
      <c r="D22" s="26" t="s">
        <v>20</v>
      </c>
      <c r="E22" s="28">
        <v>417.21</v>
      </c>
      <c r="F22" s="25">
        <v>55</v>
      </c>
      <c r="G22" s="25">
        <f>F22*E22</f>
        <v>22946.55</v>
      </c>
      <c r="H22" s="25"/>
      <c r="I22" s="25"/>
      <c r="J22" s="21"/>
    </row>
    <row r="23" s="1" customFormat="1" ht="118" customHeight="1" spans="1:10">
      <c r="A23" s="26">
        <v>2.3</v>
      </c>
      <c r="B23" s="20" t="s">
        <v>54</v>
      </c>
      <c r="C23" s="11" t="s">
        <v>55</v>
      </c>
      <c r="D23" s="26" t="s">
        <v>20</v>
      </c>
      <c r="E23" s="28">
        <v>300</v>
      </c>
      <c r="F23" s="25">
        <v>15</v>
      </c>
      <c r="G23" s="25">
        <f>F23*E23</f>
        <v>4500</v>
      </c>
      <c r="H23" s="25"/>
      <c r="I23" s="25"/>
      <c r="J23" s="21"/>
    </row>
    <row r="24" s="1" customFormat="1" ht="78" customHeight="1" spans="1:10">
      <c r="A24" s="26">
        <v>2.5</v>
      </c>
      <c r="B24" s="20" t="s">
        <v>56</v>
      </c>
      <c r="C24" s="27" t="s">
        <v>57</v>
      </c>
      <c r="D24" s="26" t="s">
        <v>20</v>
      </c>
      <c r="E24" s="28">
        <v>417.21</v>
      </c>
      <c r="F24" s="25">
        <v>75</v>
      </c>
      <c r="G24" s="25">
        <f t="shared" ref="G24:G38" si="1">F24*E24</f>
        <v>31290.75</v>
      </c>
      <c r="H24" s="25"/>
      <c r="I24" s="25"/>
      <c r="J24" s="21"/>
    </row>
    <row r="25" s="1" customFormat="1" ht="67" customHeight="1" spans="1:10">
      <c r="A25" s="26">
        <v>2.6</v>
      </c>
      <c r="B25" s="20" t="s">
        <v>58</v>
      </c>
      <c r="C25" s="27" t="s">
        <v>59</v>
      </c>
      <c r="D25" s="26" t="s">
        <v>20</v>
      </c>
      <c r="E25" s="28">
        <v>417.21</v>
      </c>
      <c r="F25" s="25">
        <v>20</v>
      </c>
      <c r="G25" s="25">
        <f t="shared" si="1"/>
        <v>8344.2</v>
      </c>
      <c r="H25" s="25"/>
      <c r="I25" s="25"/>
      <c r="J25" s="21"/>
    </row>
    <row r="26" s="1" customFormat="1" ht="82" customHeight="1" spans="1:10">
      <c r="A26" s="26">
        <v>2.7</v>
      </c>
      <c r="B26" s="20" t="s">
        <v>60</v>
      </c>
      <c r="C26" s="27" t="s">
        <v>61</v>
      </c>
      <c r="D26" s="26" t="s">
        <v>20</v>
      </c>
      <c r="E26" s="28">
        <v>417.21</v>
      </c>
      <c r="F26" s="25">
        <v>35</v>
      </c>
      <c r="G26" s="25">
        <f t="shared" si="1"/>
        <v>14602.35</v>
      </c>
      <c r="H26" s="25"/>
      <c r="I26" s="25"/>
      <c r="J26" s="21"/>
    </row>
    <row r="27" s="1" customFormat="1" ht="117" customHeight="1" spans="1:10">
      <c r="A27" s="26">
        <v>2.8</v>
      </c>
      <c r="B27" s="20" t="s">
        <v>62</v>
      </c>
      <c r="C27" s="27" t="s">
        <v>63</v>
      </c>
      <c r="D27" s="26" t="s">
        <v>17</v>
      </c>
      <c r="E27" s="28">
        <v>18.15</v>
      </c>
      <c r="F27" s="25">
        <v>30</v>
      </c>
      <c r="G27" s="25">
        <f t="shared" si="1"/>
        <v>544.5</v>
      </c>
      <c r="H27" s="25"/>
      <c r="I27" s="25"/>
      <c r="J27" s="21"/>
    </row>
    <row r="28" s="1" customFormat="1" ht="57" customHeight="1" spans="1:10">
      <c r="A28" s="26">
        <v>2.9</v>
      </c>
      <c r="B28" s="20" t="s">
        <v>64</v>
      </c>
      <c r="C28" s="27" t="s">
        <v>65</v>
      </c>
      <c r="D28" s="26" t="s">
        <v>66</v>
      </c>
      <c r="E28" s="28">
        <v>90</v>
      </c>
      <c r="F28" s="25">
        <v>8</v>
      </c>
      <c r="G28" s="25">
        <f t="shared" si="1"/>
        <v>720</v>
      </c>
      <c r="H28" s="25"/>
      <c r="I28" s="25"/>
      <c r="J28" s="21"/>
    </row>
    <row r="29" s="1" customFormat="1" ht="86" customHeight="1" spans="1:10">
      <c r="A29" s="28">
        <v>2.1</v>
      </c>
      <c r="B29" s="20" t="s">
        <v>67</v>
      </c>
      <c r="C29" s="27" t="s">
        <v>68</v>
      </c>
      <c r="D29" s="26" t="s">
        <v>20</v>
      </c>
      <c r="E29" s="28">
        <v>56.78</v>
      </c>
      <c r="F29" s="25">
        <v>520</v>
      </c>
      <c r="G29" s="25">
        <f t="shared" si="1"/>
        <v>29525.6</v>
      </c>
      <c r="H29" s="25"/>
      <c r="I29" s="25"/>
      <c r="J29" s="21"/>
    </row>
    <row r="30" s="1" customFormat="1" ht="60" customHeight="1" spans="1:10">
      <c r="A30" s="26">
        <v>2.11</v>
      </c>
      <c r="B30" s="20" t="s">
        <v>69</v>
      </c>
      <c r="C30" s="27" t="s">
        <v>70</v>
      </c>
      <c r="D30" s="26" t="s">
        <v>71</v>
      </c>
      <c r="E30" s="28">
        <v>55</v>
      </c>
      <c r="F30" s="25">
        <v>35</v>
      </c>
      <c r="G30" s="25">
        <f t="shared" si="1"/>
        <v>1925</v>
      </c>
      <c r="H30" s="25"/>
      <c r="I30" s="25"/>
      <c r="J30" s="21"/>
    </row>
    <row r="31" s="1" customFormat="1" ht="60" customHeight="1" spans="1:10">
      <c r="A31" s="28">
        <v>2.12</v>
      </c>
      <c r="B31" s="20" t="s">
        <v>72</v>
      </c>
      <c r="C31" s="27" t="s">
        <v>73</v>
      </c>
      <c r="D31" s="26" t="s">
        <v>71</v>
      </c>
      <c r="E31" s="28">
        <v>96</v>
      </c>
      <c r="F31" s="25">
        <v>26</v>
      </c>
      <c r="G31" s="25">
        <f t="shared" si="1"/>
        <v>2496</v>
      </c>
      <c r="H31" s="25"/>
      <c r="I31" s="25"/>
      <c r="J31" s="21"/>
    </row>
    <row r="32" s="1" customFormat="1" ht="60" customHeight="1" spans="1:10">
      <c r="A32" s="26">
        <v>2.13</v>
      </c>
      <c r="B32" s="20" t="s">
        <v>74</v>
      </c>
      <c r="C32" s="27" t="s">
        <v>75</v>
      </c>
      <c r="D32" s="26" t="s">
        <v>17</v>
      </c>
      <c r="E32" s="28">
        <v>52</v>
      </c>
      <c r="F32" s="25">
        <v>120</v>
      </c>
      <c r="G32" s="25">
        <f t="shared" si="1"/>
        <v>6240</v>
      </c>
      <c r="H32" s="25"/>
      <c r="I32" s="25"/>
      <c r="J32" s="21"/>
    </row>
    <row r="33" s="1" customFormat="1" ht="148" customHeight="1" spans="1:10">
      <c r="A33" s="28">
        <v>2.14</v>
      </c>
      <c r="B33" s="20" t="s">
        <v>76</v>
      </c>
      <c r="C33" s="27" t="s">
        <v>77</v>
      </c>
      <c r="D33" s="26" t="s">
        <v>43</v>
      </c>
      <c r="E33" s="28">
        <v>1</v>
      </c>
      <c r="F33" s="25">
        <v>6500</v>
      </c>
      <c r="G33" s="25">
        <f t="shared" si="1"/>
        <v>6500</v>
      </c>
      <c r="H33" s="25"/>
      <c r="I33" s="25"/>
      <c r="J33" s="21"/>
    </row>
    <row r="34" s="1" customFormat="1" ht="70" customHeight="1" spans="1:10">
      <c r="A34" s="26">
        <v>2.15</v>
      </c>
      <c r="B34" s="20" t="s">
        <v>78</v>
      </c>
      <c r="C34" s="27" t="s">
        <v>79</v>
      </c>
      <c r="D34" s="26" t="s">
        <v>23</v>
      </c>
      <c r="E34" s="28">
        <v>4.35</v>
      </c>
      <c r="F34" s="25">
        <v>600</v>
      </c>
      <c r="G34" s="25">
        <f t="shared" si="1"/>
        <v>2610</v>
      </c>
      <c r="H34" s="25"/>
      <c r="I34" s="25"/>
      <c r="J34" s="21"/>
    </row>
    <row r="35" s="1" customFormat="1" ht="80" customHeight="1" spans="1:10">
      <c r="A35" s="28">
        <v>2.16</v>
      </c>
      <c r="B35" s="20" t="s">
        <v>26</v>
      </c>
      <c r="C35" s="27" t="s">
        <v>80</v>
      </c>
      <c r="D35" s="26" t="s">
        <v>23</v>
      </c>
      <c r="E35" s="28">
        <v>4.853</v>
      </c>
      <c r="F35" s="25">
        <v>600</v>
      </c>
      <c r="G35" s="25">
        <f t="shared" si="1"/>
        <v>2911.8</v>
      </c>
      <c r="H35" s="25"/>
      <c r="I35" s="25"/>
      <c r="J35" s="21"/>
    </row>
    <row r="36" s="1" customFormat="1" ht="93" customHeight="1" spans="1:10">
      <c r="A36" s="28">
        <v>2.17</v>
      </c>
      <c r="B36" s="20" t="s">
        <v>81</v>
      </c>
      <c r="C36" s="27" t="s">
        <v>82</v>
      </c>
      <c r="D36" s="26" t="s">
        <v>20</v>
      </c>
      <c r="E36" s="28">
        <v>4.9</v>
      </c>
      <c r="F36" s="25">
        <v>90</v>
      </c>
      <c r="G36" s="25">
        <f t="shared" si="1"/>
        <v>441</v>
      </c>
      <c r="H36" s="25"/>
      <c r="I36" s="25"/>
      <c r="J36" s="21"/>
    </row>
    <row r="37" s="1" customFormat="1" ht="42" customHeight="1" spans="1:10">
      <c r="A37" s="26">
        <v>2.18</v>
      </c>
      <c r="B37" s="20" t="s">
        <v>83</v>
      </c>
      <c r="C37" s="27" t="s">
        <v>84</v>
      </c>
      <c r="D37" s="26" t="s">
        <v>17</v>
      </c>
      <c r="E37" s="28">
        <v>13.7</v>
      </c>
      <c r="F37" s="25">
        <v>60</v>
      </c>
      <c r="G37" s="25">
        <f t="shared" si="1"/>
        <v>822</v>
      </c>
      <c r="H37" s="25"/>
      <c r="I37" s="25"/>
      <c r="J37" s="21"/>
    </row>
    <row r="38" s="1" customFormat="1" spans="1:10">
      <c r="A38" s="26" t="s">
        <v>85</v>
      </c>
      <c r="B38" s="20" t="s">
        <v>86</v>
      </c>
      <c r="C38" s="27"/>
      <c r="D38" s="26"/>
      <c r="E38" s="28"/>
      <c r="F38" s="25"/>
      <c r="G38" s="25"/>
      <c r="H38" s="25"/>
      <c r="I38" s="25"/>
      <c r="J38" s="21"/>
    </row>
    <row r="39" s="1" customFormat="1" ht="291" customHeight="1" spans="1:10">
      <c r="A39" s="26">
        <v>3.1</v>
      </c>
      <c r="B39" s="20" t="s">
        <v>87</v>
      </c>
      <c r="C39" s="30" t="s">
        <v>88</v>
      </c>
      <c r="D39" s="26" t="s">
        <v>20</v>
      </c>
      <c r="E39" s="28">
        <v>410.85</v>
      </c>
      <c r="F39" s="25">
        <v>185</v>
      </c>
      <c r="G39" s="25">
        <f>F39*E39</f>
        <v>76007.25</v>
      </c>
      <c r="H39" s="25"/>
      <c r="I39" s="25"/>
      <c r="J39" s="21"/>
    </row>
    <row r="40" s="1" customFormat="1" ht="160" customHeight="1" spans="1:10">
      <c r="A40" s="26">
        <v>3.2</v>
      </c>
      <c r="B40" s="20" t="s">
        <v>89</v>
      </c>
      <c r="C40" s="27" t="s">
        <v>90</v>
      </c>
      <c r="D40" s="26" t="s">
        <v>20</v>
      </c>
      <c r="E40" s="28">
        <v>584.412</v>
      </c>
      <c r="F40" s="25">
        <v>28</v>
      </c>
      <c r="G40" s="25">
        <f>F40*E40</f>
        <v>16363.536</v>
      </c>
      <c r="H40" s="25"/>
      <c r="I40" s="25"/>
      <c r="J40" s="21"/>
    </row>
    <row r="41" s="1" customFormat="1" ht="99" customHeight="1" spans="1:10">
      <c r="A41" s="26">
        <v>3.3</v>
      </c>
      <c r="B41" s="20" t="s">
        <v>91</v>
      </c>
      <c r="C41" s="27" t="s">
        <v>92</v>
      </c>
      <c r="D41" s="26" t="s">
        <v>20</v>
      </c>
      <c r="E41" s="28">
        <v>16.8885</v>
      </c>
      <c r="F41" s="25">
        <v>45</v>
      </c>
      <c r="G41" s="25">
        <f>F41*E41</f>
        <v>759.9825</v>
      </c>
      <c r="H41" s="25"/>
      <c r="I41" s="25"/>
      <c r="J41" s="21"/>
    </row>
    <row r="42" s="1" customFormat="1" ht="120" spans="1:10">
      <c r="A42" s="26">
        <v>3.4</v>
      </c>
      <c r="B42" s="20" t="s">
        <v>93</v>
      </c>
      <c r="C42" s="27" t="s">
        <v>94</v>
      </c>
      <c r="D42" s="26" t="s">
        <v>17</v>
      </c>
      <c r="E42" s="28">
        <v>7.536</v>
      </c>
      <c r="F42" s="25">
        <f>165*0.4+20</f>
        <v>86</v>
      </c>
      <c r="G42" s="25">
        <f>F42*E42</f>
        <v>648.096</v>
      </c>
      <c r="H42" s="25"/>
      <c r="I42" s="25"/>
      <c r="J42" s="21"/>
    </row>
    <row r="43" s="1" customFormat="1" ht="331" customHeight="1" spans="1:10">
      <c r="A43" s="26">
        <v>3.5</v>
      </c>
      <c r="B43" s="20" t="s">
        <v>95</v>
      </c>
      <c r="C43" s="30" t="s">
        <v>96</v>
      </c>
      <c r="D43" s="26" t="s">
        <v>20</v>
      </c>
      <c r="E43" s="28">
        <v>3.14</v>
      </c>
      <c r="F43" s="25">
        <v>295</v>
      </c>
      <c r="G43" s="25">
        <f>F43*E43</f>
        <v>926.3</v>
      </c>
      <c r="H43" s="25"/>
      <c r="I43" s="25"/>
      <c r="J43" s="21"/>
    </row>
    <row r="44" s="1" customFormat="1" ht="219" customHeight="1" spans="1:10">
      <c r="A44" s="26">
        <v>3.6</v>
      </c>
      <c r="B44" s="20" t="s">
        <v>97</v>
      </c>
      <c r="C44" s="30" t="s">
        <v>98</v>
      </c>
      <c r="D44" s="26" t="s">
        <v>20</v>
      </c>
      <c r="E44" s="28">
        <v>54.1</v>
      </c>
      <c r="F44" s="25">
        <f>65+55+15</f>
        <v>135</v>
      </c>
      <c r="G44" s="25">
        <f t="shared" ref="G44:G65" si="2">F44*E44</f>
        <v>7303.5</v>
      </c>
      <c r="H44" s="25"/>
      <c r="I44" s="25"/>
      <c r="J44" s="21"/>
    </row>
    <row r="45" s="1" customFormat="1" ht="307" customHeight="1" spans="1:10">
      <c r="A45" s="26">
        <v>3.7</v>
      </c>
      <c r="B45" s="20" t="s">
        <v>99</v>
      </c>
      <c r="C45" s="30" t="s">
        <v>100</v>
      </c>
      <c r="D45" s="26" t="s">
        <v>17</v>
      </c>
      <c r="E45" s="28">
        <v>131.339</v>
      </c>
      <c r="F45" s="25">
        <v>35</v>
      </c>
      <c r="G45" s="25">
        <f t="shared" si="2"/>
        <v>4596.865</v>
      </c>
      <c r="H45" s="25"/>
      <c r="I45" s="25"/>
      <c r="J45" s="21"/>
    </row>
    <row r="46" s="1" customFormat="1" ht="294" customHeight="1" spans="1:10">
      <c r="A46" s="26">
        <v>3.8</v>
      </c>
      <c r="B46" s="20" t="s">
        <v>101</v>
      </c>
      <c r="C46" s="30" t="s">
        <v>102</v>
      </c>
      <c r="D46" s="26" t="s">
        <v>17</v>
      </c>
      <c r="E46" s="28">
        <v>32.811</v>
      </c>
      <c r="F46" s="25">
        <v>48</v>
      </c>
      <c r="G46" s="25">
        <f t="shared" si="2"/>
        <v>1574.928</v>
      </c>
      <c r="H46" s="25"/>
      <c r="I46" s="25"/>
      <c r="J46" s="21"/>
    </row>
    <row r="47" s="1" customFormat="1" ht="255" customHeight="1" spans="1:10">
      <c r="A47" s="26">
        <v>3.9</v>
      </c>
      <c r="B47" s="20" t="s">
        <v>103</v>
      </c>
      <c r="C47" s="30" t="s">
        <v>104</v>
      </c>
      <c r="D47" s="26" t="s">
        <v>20</v>
      </c>
      <c r="E47" s="28">
        <v>32</v>
      </c>
      <c r="F47" s="25">
        <v>165</v>
      </c>
      <c r="G47" s="25">
        <f t="shared" si="2"/>
        <v>5280</v>
      </c>
      <c r="H47" s="25"/>
      <c r="I47" s="25"/>
      <c r="J47" s="21"/>
    </row>
    <row r="48" s="1" customFormat="1" spans="1:10">
      <c r="A48" s="26" t="s">
        <v>105</v>
      </c>
      <c r="B48" s="20" t="s">
        <v>106</v>
      </c>
      <c r="C48" s="27"/>
      <c r="D48" s="26"/>
      <c r="E48" s="28"/>
      <c r="F48" s="25"/>
      <c r="G48" s="25"/>
      <c r="H48" s="25"/>
      <c r="I48" s="25"/>
      <c r="J48" s="21"/>
    </row>
    <row r="49" s="1" customFormat="1" ht="54" customHeight="1" spans="1:10">
      <c r="A49" s="26">
        <v>4.1</v>
      </c>
      <c r="B49" s="20" t="s">
        <v>107</v>
      </c>
      <c r="C49" s="27" t="s">
        <v>108</v>
      </c>
      <c r="D49" s="26" t="s">
        <v>23</v>
      </c>
      <c r="E49" s="28">
        <v>6.536</v>
      </c>
      <c r="F49" s="25">
        <v>620</v>
      </c>
      <c r="G49" s="25">
        <f t="shared" si="2"/>
        <v>4052.32</v>
      </c>
      <c r="H49" s="25"/>
      <c r="I49" s="25"/>
      <c r="J49" s="21"/>
    </row>
    <row r="50" s="1" customFormat="1" ht="54" customHeight="1" spans="1:10">
      <c r="A50" s="26">
        <v>4.2</v>
      </c>
      <c r="B50" s="20" t="s">
        <v>109</v>
      </c>
      <c r="C50" s="27" t="s">
        <v>110</v>
      </c>
      <c r="D50" s="26" t="s">
        <v>20</v>
      </c>
      <c r="E50" s="28">
        <v>65.36</v>
      </c>
      <c r="F50" s="25">
        <v>35</v>
      </c>
      <c r="G50" s="25">
        <f t="shared" si="2"/>
        <v>2287.6</v>
      </c>
      <c r="H50" s="25"/>
      <c r="I50" s="25"/>
      <c r="J50" s="21"/>
    </row>
    <row r="51" s="1" customFormat="1" ht="54" customHeight="1" spans="1:10">
      <c r="A51" s="26">
        <v>4.3</v>
      </c>
      <c r="B51" s="20" t="s">
        <v>111</v>
      </c>
      <c r="C51" s="27" t="s">
        <v>112</v>
      </c>
      <c r="D51" s="26" t="s">
        <v>23</v>
      </c>
      <c r="E51" s="28">
        <v>0.608</v>
      </c>
      <c r="F51" s="25">
        <v>1800</v>
      </c>
      <c r="G51" s="25">
        <f t="shared" si="2"/>
        <v>1094.4</v>
      </c>
      <c r="H51" s="25"/>
      <c r="I51" s="25"/>
      <c r="J51" s="21"/>
    </row>
    <row r="52" s="1" customFormat="1" ht="54" customHeight="1" spans="1:10">
      <c r="A52" s="26">
        <v>4.4</v>
      </c>
      <c r="B52" s="20" t="s">
        <v>113</v>
      </c>
      <c r="C52" s="27" t="s">
        <v>114</v>
      </c>
      <c r="D52" s="26" t="s">
        <v>23</v>
      </c>
      <c r="E52" s="28">
        <v>0.264</v>
      </c>
      <c r="F52" s="25">
        <v>1650</v>
      </c>
      <c r="G52" s="25">
        <f t="shared" si="2"/>
        <v>435.6</v>
      </c>
      <c r="H52" s="25"/>
      <c r="I52" s="25"/>
      <c r="J52" s="21"/>
    </row>
    <row r="53" s="1" customFormat="1" ht="189" customHeight="1" spans="1:10">
      <c r="A53" s="26">
        <v>4.5</v>
      </c>
      <c r="B53" s="20" t="s">
        <v>115</v>
      </c>
      <c r="C53" s="27" t="s">
        <v>116</v>
      </c>
      <c r="D53" s="26" t="s">
        <v>20</v>
      </c>
      <c r="E53" s="28">
        <v>70.422</v>
      </c>
      <c r="F53" s="25">
        <v>360</v>
      </c>
      <c r="G53" s="25">
        <f t="shared" si="2"/>
        <v>25351.92</v>
      </c>
      <c r="H53" s="25"/>
      <c r="I53" s="25"/>
      <c r="J53" s="21"/>
    </row>
    <row r="54" s="1" customFormat="1" ht="112" customHeight="1" spans="1:10">
      <c r="A54" s="26">
        <v>4.6</v>
      </c>
      <c r="B54" s="20" t="s">
        <v>117</v>
      </c>
      <c r="C54" s="27" t="s">
        <v>118</v>
      </c>
      <c r="D54" s="26" t="s">
        <v>119</v>
      </c>
      <c r="E54" s="28">
        <v>0.621</v>
      </c>
      <c r="F54" s="25">
        <v>7500</v>
      </c>
      <c r="G54" s="25">
        <f t="shared" si="2"/>
        <v>4657.5</v>
      </c>
      <c r="H54" s="25"/>
      <c r="I54" s="25"/>
      <c r="J54" s="21"/>
    </row>
    <row r="55" s="1" customFormat="1" ht="148" customHeight="1" spans="1:10">
      <c r="A55" s="26">
        <v>4.7</v>
      </c>
      <c r="B55" s="20" t="s">
        <v>120</v>
      </c>
      <c r="C55" s="27" t="s">
        <v>90</v>
      </c>
      <c r="D55" s="26" t="s">
        <v>20</v>
      </c>
      <c r="E55" s="28">
        <v>333.16</v>
      </c>
      <c r="F55" s="25">
        <v>23</v>
      </c>
      <c r="G55" s="25">
        <f t="shared" si="2"/>
        <v>7662.68</v>
      </c>
      <c r="H55" s="25"/>
      <c r="I55" s="25"/>
      <c r="J55" s="21"/>
    </row>
    <row r="56" s="1" customFormat="1" ht="57" customHeight="1" spans="1:10">
      <c r="A56" s="26">
        <v>4.8</v>
      </c>
      <c r="B56" s="20" t="s">
        <v>121</v>
      </c>
      <c r="C56" s="27" t="s">
        <v>122</v>
      </c>
      <c r="D56" s="26" t="s">
        <v>17</v>
      </c>
      <c r="E56" s="28">
        <v>39.98</v>
      </c>
      <c r="F56" s="25">
        <v>185</v>
      </c>
      <c r="G56" s="25">
        <f t="shared" si="2"/>
        <v>7396.3</v>
      </c>
      <c r="H56" s="25"/>
      <c r="I56" s="25"/>
      <c r="J56" s="21"/>
    </row>
    <row r="57" s="1" customFormat="1" ht="57" customHeight="1" spans="1:10">
      <c r="A57" s="26"/>
      <c r="B57" s="20" t="s">
        <v>123</v>
      </c>
      <c r="C57" s="27" t="s">
        <v>124</v>
      </c>
      <c r="D57" s="26" t="s">
        <v>17</v>
      </c>
      <c r="E57" s="28">
        <v>24.86</v>
      </c>
      <c r="F57" s="25">
        <v>35</v>
      </c>
      <c r="G57" s="25">
        <f t="shared" si="2"/>
        <v>870.1</v>
      </c>
      <c r="H57" s="25"/>
      <c r="I57" s="25"/>
      <c r="J57" s="21"/>
    </row>
    <row r="58" s="1" customFormat="1" ht="57" customHeight="1" spans="1:10">
      <c r="A58" s="26"/>
      <c r="B58" s="20" t="s">
        <v>125</v>
      </c>
      <c r="C58" s="27" t="s">
        <v>126</v>
      </c>
      <c r="D58" s="26" t="s">
        <v>17</v>
      </c>
      <c r="E58" s="28">
        <v>29.46</v>
      </c>
      <c r="F58" s="25">
        <v>25</v>
      </c>
      <c r="G58" s="25">
        <f t="shared" si="2"/>
        <v>736.5</v>
      </c>
      <c r="H58" s="25"/>
      <c r="I58" s="25"/>
      <c r="J58" s="21"/>
    </row>
    <row r="59" s="1" customFormat="1" ht="57" customHeight="1" spans="1:10">
      <c r="A59" s="26"/>
      <c r="B59" s="20" t="s">
        <v>127</v>
      </c>
      <c r="C59" s="27" t="s">
        <v>128</v>
      </c>
      <c r="D59" s="26" t="s">
        <v>20</v>
      </c>
      <c r="E59" s="28">
        <v>45.508</v>
      </c>
      <c r="F59" s="25">
        <v>165</v>
      </c>
      <c r="G59" s="25">
        <f t="shared" si="2"/>
        <v>7508.82</v>
      </c>
      <c r="H59" s="25"/>
      <c r="I59" s="25"/>
      <c r="J59" s="21"/>
    </row>
    <row r="60" s="1" customFormat="1" ht="57" customHeight="1" spans="1:10">
      <c r="A60" s="26">
        <v>4.9</v>
      </c>
      <c r="B60" s="20" t="s">
        <v>129</v>
      </c>
      <c r="C60" s="27" t="s">
        <v>130</v>
      </c>
      <c r="D60" s="26" t="s">
        <v>20</v>
      </c>
      <c r="E60" s="28">
        <v>10.53</v>
      </c>
      <c r="F60" s="25">
        <v>165</v>
      </c>
      <c r="G60" s="25">
        <f t="shared" si="2"/>
        <v>1737.45</v>
      </c>
      <c r="H60" s="25"/>
      <c r="I60" s="25"/>
      <c r="J60" s="21"/>
    </row>
    <row r="61" s="1" customFormat="1" ht="80" customHeight="1" spans="1:10">
      <c r="A61" s="28">
        <v>4.1</v>
      </c>
      <c r="B61" s="20" t="s">
        <v>131</v>
      </c>
      <c r="C61" s="27" t="s">
        <v>132</v>
      </c>
      <c r="D61" s="26" t="s">
        <v>20</v>
      </c>
      <c r="E61" s="28">
        <v>9.0508</v>
      </c>
      <c r="F61" s="25">
        <v>330</v>
      </c>
      <c r="G61" s="25">
        <f t="shared" si="2"/>
        <v>2986.764</v>
      </c>
      <c r="H61" s="25"/>
      <c r="I61" s="25"/>
      <c r="J61" s="21"/>
    </row>
    <row r="62" s="1" customFormat="1" ht="120" customHeight="1" spans="1:10">
      <c r="A62" s="26">
        <v>4.11</v>
      </c>
      <c r="B62" s="20" t="s">
        <v>133</v>
      </c>
      <c r="C62" s="27" t="s">
        <v>134</v>
      </c>
      <c r="D62" s="26" t="s">
        <v>135</v>
      </c>
      <c r="E62" s="28">
        <v>1</v>
      </c>
      <c r="F62" s="25">
        <v>2600</v>
      </c>
      <c r="G62" s="25">
        <f t="shared" si="2"/>
        <v>2600</v>
      </c>
      <c r="H62" s="25"/>
      <c r="I62" s="25"/>
      <c r="J62" s="21"/>
    </row>
    <row r="63" s="1" customFormat="1" ht="146" customHeight="1" spans="1:10">
      <c r="A63" s="28">
        <v>4.12</v>
      </c>
      <c r="B63" s="20" t="s">
        <v>136</v>
      </c>
      <c r="C63" s="27" t="s">
        <v>137</v>
      </c>
      <c r="D63" s="26" t="s">
        <v>43</v>
      </c>
      <c r="E63" s="28">
        <v>1</v>
      </c>
      <c r="F63" s="25">
        <v>14500</v>
      </c>
      <c r="G63" s="25">
        <f t="shared" si="2"/>
        <v>14500</v>
      </c>
      <c r="H63" s="25"/>
      <c r="I63" s="25"/>
      <c r="J63" s="21"/>
    </row>
    <row r="64" s="1" customFormat="1" ht="146" customHeight="1" spans="1:10">
      <c r="A64" s="26">
        <v>4.13</v>
      </c>
      <c r="B64" s="20" t="s">
        <v>138</v>
      </c>
      <c r="C64" s="27" t="s">
        <v>139</v>
      </c>
      <c r="D64" s="26" t="s">
        <v>43</v>
      </c>
      <c r="E64" s="28">
        <v>1</v>
      </c>
      <c r="F64" s="25">
        <v>45000</v>
      </c>
      <c r="G64" s="25">
        <f t="shared" si="2"/>
        <v>45000</v>
      </c>
      <c r="H64" s="25"/>
      <c r="I64" s="25"/>
      <c r="J64" s="21"/>
    </row>
    <row r="65" s="1" customFormat="1" ht="95" customHeight="1" spans="1:10">
      <c r="A65" s="28">
        <v>4.14</v>
      </c>
      <c r="B65" s="20" t="s">
        <v>140</v>
      </c>
      <c r="C65" s="11" t="s">
        <v>141</v>
      </c>
      <c r="D65" s="26" t="s">
        <v>20</v>
      </c>
      <c r="E65" s="28">
        <v>22</v>
      </c>
      <c r="F65" s="25">
        <v>130</v>
      </c>
      <c r="G65" s="25">
        <f t="shared" si="2"/>
        <v>2860</v>
      </c>
      <c r="H65" s="25"/>
      <c r="I65" s="25"/>
      <c r="J65" s="21"/>
    </row>
    <row r="66" s="1" customFormat="1" spans="1:10">
      <c r="A66" s="26" t="s">
        <v>142</v>
      </c>
      <c r="B66" s="20" t="s">
        <v>143</v>
      </c>
      <c r="C66" s="27"/>
      <c r="D66" s="26"/>
      <c r="E66" s="28"/>
      <c r="F66" s="25"/>
      <c r="G66" s="25"/>
      <c r="H66" s="25"/>
      <c r="I66" s="25"/>
      <c r="J66" s="21"/>
    </row>
    <row r="67" s="1" customFormat="1" ht="138" customHeight="1" spans="1:10">
      <c r="A67" s="26">
        <v>5.1</v>
      </c>
      <c r="B67" s="20" t="s">
        <v>144</v>
      </c>
      <c r="C67" s="27" t="s">
        <v>145</v>
      </c>
      <c r="D67" s="26" t="s">
        <v>71</v>
      </c>
      <c r="E67" s="28">
        <v>2</v>
      </c>
      <c r="F67" s="25">
        <v>3500</v>
      </c>
      <c r="G67" s="25">
        <f t="shared" ref="G66:G98" si="3">F67*E67</f>
        <v>7000</v>
      </c>
      <c r="H67" s="25"/>
      <c r="I67" s="25"/>
      <c r="J67" s="21"/>
    </row>
    <row r="68" s="1" customFormat="1" ht="138" customHeight="1" spans="1:10">
      <c r="A68" s="26">
        <v>5.2</v>
      </c>
      <c r="B68" s="20" t="s">
        <v>146</v>
      </c>
      <c r="C68" s="27" t="s">
        <v>147</v>
      </c>
      <c r="D68" s="26" t="s">
        <v>43</v>
      </c>
      <c r="E68" s="28">
        <v>1</v>
      </c>
      <c r="F68" s="25">
        <v>17500</v>
      </c>
      <c r="G68" s="25">
        <f t="shared" si="3"/>
        <v>17500</v>
      </c>
      <c r="H68" s="25"/>
      <c r="I68" s="25"/>
      <c r="J68" s="21"/>
    </row>
    <row r="69" s="1" customFormat="1" ht="138" customHeight="1" spans="1:10">
      <c r="A69" s="26">
        <v>5.3</v>
      </c>
      <c r="B69" s="20" t="s">
        <v>148</v>
      </c>
      <c r="C69" s="27" t="s">
        <v>149</v>
      </c>
      <c r="D69" s="26" t="s">
        <v>43</v>
      </c>
      <c r="E69" s="28">
        <v>1</v>
      </c>
      <c r="F69" s="25">
        <v>26500</v>
      </c>
      <c r="G69" s="25">
        <f t="shared" si="3"/>
        <v>26500</v>
      </c>
      <c r="H69" s="25"/>
      <c r="I69" s="25"/>
      <c r="J69" s="21"/>
    </row>
    <row r="70" s="1" customFormat="1" ht="86" customHeight="1" spans="1:10">
      <c r="A70" s="26">
        <v>5.4</v>
      </c>
      <c r="B70" s="20" t="s">
        <v>150</v>
      </c>
      <c r="C70" s="27" t="s">
        <v>151</v>
      </c>
      <c r="D70" s="26" t="s">
        <v>71</v>
      </c>
      <c r="E70" s="28">
        <v>15</v>
      </c>
      <c r="F70" s="25">
        <v>65</v>
      </c>
      <c r="G70" s="25">
        <f t="shared" si="3"/>
        <v>975</v>
      </c>
      <c r="H70" s="25"/>
      <c r="I70" s="25"/>
      <c r="J70" s="21"/>
    </row>
    <row r="71" s="1" customFormat="1" ht="140" customHeight="1" spans="1:10">
      <c r="A71" s="26">
        <v>5.5</v>
      </c>
      <c r="B71" s="20" t="s">
        <v>152</v>
      </c>
      <c r="C71" s="27" t="s">
        <v>153</v>
      </c>
      <c r="D71" s="26" t="s">
        <v>71</v>
      </c>
      <c r="E71" s="28">
        <v>3</v>
      </c>
      <c r="F71" s="25">
        <v>1250</v>
      </c>
      <c r="G71" s="25">
        <f t="shared" si="3"/>
        <v>3750</v>
      </c>
      <c r="H71" s="25"/>
      <c r="I71" s="25"/>
      <c r="J71" s="21"/>
    </row>
    <row r="72" s="1" customFormat="1" ht="136" customHeight="1" spans="1:10">
      <c r="A72" s="26">
        <v>5.6</v>
      </c>
      <c r="B72" s="20" t="s">
        <v>152</v>
      </c>
      <c r="C72" s="27" t="s">
        <v>154</v>
      </c>
      <c r="D72" s="26" t="s">
        <v>71</v>
      </c>
      <c r="E72" s="28">
        <v>6</v>
      </c>
      <c r="F72" s="25">
        <v>3500</v>
      </c>
      <c r="G72" s="25">
        <f t="shared" si="3"/>
        <v>21000</v>
      </c>
      <c r="H72" s="25"/>
      <c r="I72" s="25"/>
      <c r="J72" s="21"/>
    </row>
    <row r="73" s="1" customFormat="1" spans="1:10">
      <c r="A73" s="26" t="s">
        <v>155</v>
      </c>
      <c r="B73" s="20" t="s">
        <v>156</v>
      </c>
      <c r="C73" s="27"/>
      <c r="D73" s="26"/>
      <c r="E73" s="28"/>
      <c r="F73" s="25"/>
      <c r="G73" s="25"/>
      <c r="H73" s="25"/>
      <c r="I73" s="25"/>
      <c r="J73" s="21"/>
    </row>
    <row r="74" s="1" customFormat="1" ht="99" customHeight="1" spans="1:10">
      <c r="A74" s="26">
        <v>6.1</v>
      </c>
      <c r="B74" s="20" t="s">
        <v>157</v>
      </c>
      <c r="C74" s="30" t="s">
        <v>158</v>
      </c>
      <c r="D74" s="20" t="s">
        <v>71</v>
      </c>
      <c r="E74" s="28">
        <v>1</v>
      </c>
      <c r="F74" s="25">
        <v>16</v>
      </c>
      <c r="G74" s="25">
        <f t="shared" si="3"/>
        <v>16</v>
      </c>
      <c r="H74" s="25"/>
      <c r="I74" s="25"/>
      <c r="J74" s="21"/>
    </row>
    <row r="75" s="1" customFormat="1" ht="99" customHeight="1" spans="1:10">
      <c r="A75" s="26">
        <v>6.2</v>
      </c>
      <c r="B75" s="20" t="s">
        <v>159</v>
      </c>
      <c r="C75" s="30" t="s">
        <v>160</v>
      </c>
      <c r="D75" s="20" t="s">
        <v>71</v>
      </c>
      <c r="E75" s="28">
        <v>1</v>
      </c>
      <c r="F75" s="25">
        <v>18</v>
      </c>
      <c r="G75" s="25">
        <f t="shared" si="3"/>
        <v>18</v>
      </c>
      <c r="H75" s="25"/>
      <c r="I75" s="25"/>
      <c r="J75" s="21"/>
    </row>
    <row r="76" s="1" customFormat="1" ht="99" customHeight="1" spans="1:10">
      <c r="A76" s="26">
        <v>6.3</v>
      </c>
      <c r="B76" s="20" t="s">
        <v>161</v>
      </c>
      <c r="C76" s="30" t="s">
        <v>162</v>
      </c>
      <c r="D76" s="20" t="s">
        <v>71</v>
      </c>
      <c r="E76" s="28">
        <v>1</v>
      </c>
      <c r="F76" s="25">
        <v>22</v>
      </c>
      <c r="G76" s="25">
        <f t="shared" si="3"/>
        <v>22</v>
      </c>
      <c r="H76" s="25"/>
      <c r="I76" s="25"/>
      <c r="J76" s="21"/>
    </row>
    <row r="77" s="1" customFormat="1" ht="99" customHeight="1" spans="1:10">
      <c r="A77" s="26">
        <v>6.4</v>
      </c>
      <c r="B77" s="20" t="s">
        <v>163</v>
      </c>
      <c r="C77" s="30" t="s">
        <v>164</v>
      </c>
      <c r="D77" s="20" t="s">
        <v>71</v>
      </c>
      <c r="E77" s="28">
        <v>2</v>
      </c>
      <c r="F77" s="25">
        <v>26</v>
      </c>
      <c r="G77" s="25">
        <f t="shared" si="3"/>
        <v>52</v>
      </c>
      <c r="H77" s="25"/>
      <c r="I77" s="25"/>
      <c r="J77" s="21"/>
    </row>
    <row r="78" s="1" customFormat="1" ht="99" customHeight="1" spans="1:10">
      <c r="A78" s="26">
        <v>6.5</v>
      </c>
      <c r="B78" s="20" t="s">
        <v>165</v>
      </c>
      <c r="C78" s="30" t="s">
        <v>166</v>
      </c>
      <c r="D78" s="20" t="s">
        <v>71</v>
      </c>
      <c r="E78" s="28">
        <v>5</v>
      </c>
      <c r="F78" s="25">
        <v>21</v>
      </c>
      <c r="G78" s="25">
        <f t="shared" si="3"/>
        <v>105</v>
      </c>
      <c r="H78" s="25"/>
      <c r="I78" s="25"/>
      <c r="J78" s="21"/>
    </row>
    <row r="79" s="1" customFormat="1" ht="99" customHeight="1" spans="1:10">
      <c r="A79" s="26">
        <v>6.6</v>
      </c>
      <c r="B79" s="20" t="s">
        <v>167</v>
      </c>
      <c r="C79" s="30" t="s">
        <v>168</v>
      </c>
      <c r="D79" s="20" t="s">
        <v>71</v>
      </c>
      <c r="E79" s="28">
        <v>1</v>
      </c>
      <c r="F79" s="25">
        <v>110</v>
      </c>
      <c r="G79" s="25">
        <f t="shared" si="3"/>
        <v>110</v>
      </c>
      <c r="H79" s="25"/>
      <c r="I79" s="25"/>
      <c r="J79" s="21"/>
    </row>
    <row r="80" s="1" customFormat="1" ht="54" customHeight="1" spans="1:10">
      <c r="A80" s="26">
        <v>6.7</v>
      </c>
      <c r="B80" s="20" t="s">
        <v>169</v>
      </c>
      <c r="C80" s="30" t="s">
        <v>170</v>
      </c>
      <c r="D80" s="20" t="s">
        <v>71</v>
      </c>
      <c r="E80" s="28">
        <v>11</v>
      </c>
      <c r="F80" s="25">
        <v>3</v>
      </c>
      <c r="G80" s="25">
        <f t="shared" si="3"/>
        <v>33</v>
      </c>
      <c r="H80" s="25"/>
      <c r="I80" s="25"/>
      <c r="J80" s="21"/>
    </row>
    <row r="81" s="1" customFormat="1" ht="81" customHeight="1" spans="1:10">
      <c r="A81" s="26">
        <v>6.8</v>
      </c>
      <c r="B81" s="20" t="s">
        <v>171</v>
      </c>
      <c r="C81" s="30" t="s">
        <v>172</v>
      </c>
      <c r="D81" s="20" t="s">
        <v>17</v>
      </c>
      <c r="E81" s="28">
        <v>30</v>
      </c>
      <c r="F81" s="25">
        <v>18</v>
      </c>
      <c r="G81" s="25">
        <f t="shared" si="3"/>
        <v>540</v>
      </c>
      <c r="H81" s="25"/>
      <c r="I81" s="25"/>
      <c r="J81" s="21"/>
    </row>
    <row r="82" s="1" customFormat="1" ht="81" customHeight="1" spans="1:10">
      <c r="A82" s="26">
        <v>6.9</v>
      </c>
      <c r="B82" s="20" t="s">
        <v>173</v>
      </c>
      <c r="C82" s="30" t="s">
        <v>174</v>
      </c>
      <c r="D82" s="20" t="s">
        <v>17</v>
      </c>
      <c r="E82" s="28">
        <v>900</v>
      </c>
      <c r="F82" s="25">
        <v>5</v>
      </c>
      <c r="G82" s="25">
        <f t="shared" si="3"/>
        <v>4500</v>
      </c>
      <c r="H82" s="25"/>
      <c r="I82" s="25"/>
      <c r="J82" s="21"/>
    </row>
    <row r="83" s="1" customFormat="1" ht="81" customHeight="1" spans="1:10">
      <c r="A83" s="28">
        <v>6.1</v>
      </c>
      <c r="B83" s="20" t="s">
        <v>175</v>
      </c>
      <c r="C83" s="30" t="s">
        <v>176</v>
      </c>
      <c r="D83" s="20" t="s">
        <v>17</v>
      </c>
      <c r="E83" s="28">
        <v>600</v>
      </c>
      <c r="F83" s="25">
        <v>6.5</v>
      </c>
      <c r="G83" s="25">
        <f t="shared" si="3"/>
        <v>3900</v>
      </c>
      <c r="H83" s="25"/>
      <c r="I83" s="25"/>
      <c r="J83" s="21"/>
    </row>
    <row r="84" s="1" customFormat="1" ht="81" customHeight="1" spans="1:10">
      <c r="A84" s="26">
        <v>6.11</v>
      </c>
      <c r="B84" s="20" t="s">
        <v>177</v>
      </c>
      <c r="C84" s="30" t="s">
        <v>178</v>
      </c>
      <c r="D84" s="20" t="s">
        <v>17</v>
      </c>
      <c r="E84" s="28">
        <v>1250</v>
      </c>
      <c r="F84" s="25">
        <v>7.5</v>
      </c>
      <c r="G84" s="25">
        <f t="shared" si="3"/>
        <v>9375</v>
      </c>
      <c r="H84" s="25"/>
      <c r="I84" s="25"/>
      <c r="J84" s="21"/>
    </row>
    <row r="85" s="1" customFormat="1" ht="81" customHeight="1" spans="1:10">
      <c r="A85" s="28">
        <v>6.12</v>
      </c>
      <c r="B85" s="20" t="s">
        <v>179</v>
      </c>
      <c r="C85" s="30" t="s">
        <v>180</v>
      </c>
      <c r="D85" s="20" t="s">
        <v>17</v>
      </c>
      <c r="E85" s="28">
        <v>70</v>
      </c>
      <c r="F85" s="25">
        <v>10</v>
      </c>
      <c r="G85" s="25">
        <f t="shared" si="3"/>
        <v>700</v>
      </c>
      <c r="H85" s="25"/>
      <c r="I85" s="25"/>
      <c r="J85" s="21"/>
    </row>
    <row r="86" s="1" customFormat="1" ht="84" customHeight="1" spans="1:10">
      <c r="A86" s="26">
        <v>6.13</v>
      </c>
      <c r="B86" s="20" t="s">
        <v>181</v>
      </c>
      <c r="C86" s="30" t="s">
        <v>182</v>
      </c>
      <c r="D86" s="20" t="s">
        <v>17</v>
      </c>
      <c r="E86" s="28">
        <v>570</v>
      </c>
      <c r="F86" s="25">
        <v>4</v>
      </c>
      <c r="G86" s="25">
        <f t="shared" si="3"/>
        <v>2280</v>
      </c>
      <c r="H86" s="25"/>
      <c r="I86" s="25"/>
      <c r="J86" s="21"/>
    </row>
    <row r="87" s="1" customFormat="1" ht="78" customHeight="1" spans="1:10">
      <c r="A87" s="28">
        <v>6.14</v>
      </c>
      <c r="B87" s="20" t="s">
        <v>183</v>
      </c>
      <c r="C87" s="30" t="s">
        <v>184</v>
      </c>
      <c r="D87" s="20" t="s">
        <v>17</v>
      </c>
      <c r="E87" s="28">
        <v>350</v>
      </c>
      <c r="F87" s="25">
        <v>7.5</v>
      </c>
      <c r="G87" s="25">
        <f t="shared" si="3"/>
        <v>2625</v>
      </c>
      <c r="H87" s="25"/>
      <c r="I87" s="25"/>
      <c r="J87" s="21"/>
    </row>
    <row r="88" s="1" customFormat="1" ht="78" customHeight="1" spans="1:10">
      <c r="A88" s="26">
        <v>6.15</v>
      </c>
      <c r="B88" s="20" t="s">
        <v>185</v>
      </c>
      <c r="C88" s="30" t="s">
        <v>186</v>
      </c>
      <c r="D88" s="20" t="s">
        <v>17</v>
      </c>
      <c r="E88" s="28">
        <v>44</v>
      </c>
      <c r="F88" s="25">
        <v>8</v>
      </c>
      <c r="G88" s="25">
        <f t="shared" si="3"/>
        <v>352</v>
      </c>
      <c r="H88" s="25"/>
      <c r="I88" s="25"/>
      <c r="J88" s="21"/>
    </row>
    <row r="89" s="1" customFormat="1" ht="84" spans="1:10">
      <c r="A89" s="28">
        <v>6.16</v>
      </c>
      <c r="B89" s="20" t="s">
        <v>187</v>
      </c>
      <c r="C89" s="30" t="s">
        <v>188</v>
      </c>
      <c r="D89" s="20" t="s">
        <v>189</v>
      </c>
      <c r="E89" s="28">
        <v>1</v>
      </c>
      <c r="F89" s="25">
        <v>120</v>
      </c>
      <c r="G89" s="25">
        <f t="shared" si="3"/>
        <v>120</v>
      </c>
      <c r="H89" s="25"/>
      <c r="I89" s="25"/>
      <c r="J89" s="21"/>
    </row>
    <row r="90" s="1" customFormat="1" ht="112" customHeight="1" spans="1:10">
      <c r="A90" s="26">
        <v>6.17</v>
      </c>
      <c r="B90" s="20" t="s">
        <v>190</v>
      </c>
      <c r="C90" s="30" t="s">
        <v>191</v>
      </c>
      <c r="D90" s="20" t="s">
        <v>189</v>
      </c>
      <c r="E90" s="28">
        <v>20</v>
      </c>
      <c r="F90" s="25">
        <v>65</v>
      </c>
      <c r="G90" s="25">
        <f t="shared" si="3"/>
        <v>1300</v>
      </c>
      <c r="H90" s="25"/>
      <c r="I90" s="25"/>
      <c r="J90" s="21"/>
    </row>
    <row r="91" s="1" customFormat="1" ht="119" customHeight="1" spans="1:10">
      <c r="A91" s="28">
        <v>6.18000000000001</v>
      </c>
      <c r="B91" s="20" t="s">
        <v>192</v>
      </c>
      <c r="C91" s="30" t="s">
        <v>193</v>
      </c>
      <c r="D91" s="20" t="s">
        <v>17</v>
      </c>
      <c r="E91" s="28">
        <v>123.42</v>
      </c>
      <c r="F91" s="25">
        <v>65</v>
      </c>
      <c r="G91" s="25">
        <f t="shared" si="3"/>
        <v>8022.3</v>
      </c>
      <c r="H91" s="25"/>
      <c r="I91" s="25"/>
      <c r="J91" s="21"/>
    </row>
    <row r="92" s="1" customFormat="1" ht="84" customHeight="1" spans="1:10">
      <c r="A92" s="28">
        <v>6.19000000000001</v>
      </c>
      <c r="B92" s="20" t="s">
        <v>194</v>
      </c>
      <c r="C92" s="27" t="s">
        <v>195</v>
      </c>
      <c r="D92" s="26" t="s">
        <v>17</v>
      </c>
      <c r="E92" s="28">
        <v>85</v>
      </c>
      <c r="F92" s="25">
        <v>140</v>
      </c>
      <c r="G92" s="25">
        <f t="shared" si="3"/>
        <v>11900</v>
      </c>
      <c r="H92" s="25"/>
      <c r="I92" s="25"/>
      <c r="J92" s="21"/>
    </row>
    <row r="93" s="1" customFormat="1" ht="92" customHeight="1" spans="1:10">
      <c r="A93" s="28">
        <v>6.2</v>
      </c>
      <c r="B93" s="20" t="s">
        <v>196</v>
      </c>
      <c r="C93" s="30" t="s">
        <v>197</v>
      </c>
      <c r="D93" s="26" t="s">
        <v>17</v>
      </c>
      <c r="E93" s="28">
        <v>45.277104276069</v>
      </c>
      <c r="F93" s="25">
        <v>90</v>
      </c>
      <c r="G93" s="25">
        <f t="shared" si="3"/>
        <v>4074.93938484621</v>
      </c>
      <c r="H93" s="25"/>
      <c r="I93" s="25"/>
      <c r="J93" s="21"/>
    </row>
    <row r="94" s="1" customFormat="1" ht="82" customHeight="1" spans="1:10">
      <c r="A94" s="26">
        <v>6.21</v>
      </c>
      <c r="B94" s="20" t="s">
        <v>198</v>
      </c>
      <c r="C94" s="30" t="s">
        <v>199</v>
      </c>
      <c r="D94" s="26" t="s">
        <v>17</v>
      </c>
      <c r="E94" s="28">
        <v>65</v>
      </c>
      <c r="F94" s="25">
        <v>45</v>
      </c>
      <c r="G94" s="25">
        <f t="shared" si="3"/>
        <v>2925</v>
      </c>
      <c r="H94" s="25"/>
      <c r="I94" s="25"/>
      <c r="J94" s="21"/>
    </row>
    <row r="95" s="1" customFormat="1" ht="77" customHeight="1" spans="1:10">
      <c r="A95" s="28">
        <v>6.22</v>
      </c>
      <c r="B95" s="20" t="s">
        <v>200</v>
      </c>
      <c r="C95" s="30" t="s">
        <v>201</v>
      </c>
      <c r="D95" s="20" t="s">
        <v>202</v>
      </c>
      <c r="E95" s="28">
        <v>1</v>
      </c>
      <c r="F95" s="25">
        <v>450</v>
      </c>
      <c r="G95" s="25">
        <f t="shared" si="3"/>
        <v>450</v>
      </c>
      <c r="H95" s="25"/>
      <c r="I95" s="25"/>
      <c r="J95" s="21"/>
    </row>
    <row r="96" s="1" customFormat="1" ht="80" customHeight="1" spans="1:10">
      <c r="A96" s="26">
        <v>6.23</v>
      </c>
      <c r="B96" s="20" t="s">
        <v>203</v>
      </c>
      <c r="C96" s="30" t="s">
        <v>204</v>
      </c>
      <c r="D96" s="20" t="s">
        <v>189</v>
      </c>
      <c r="E96" s="28">
        <v>6</v>
      </c>
      <c r="F96" s="25">
        <v>120</v>
      </c>
      <c r="G96" s="25">
        <f t="shared" si="3"/>
        <v>720</v>
      </c>
      <c r="H96" s="25"/>
      <c r="I96" s="25"/>
      <c r="J96" s="21"/>
    </row>
    <row r="97" s="1" customFormat="1" ht="69" customHeight="1" spans="1:10">
      <c r="A97" s="28">
        <v>6.24</v>
      </c>
      <c r="B97" s="20" t="s">
        <v>205</v>
      </c>
      <c r="C97" s="30" t="s">
        <v>206</v>
      </c>
      <c r="D97" s="20" t="s">
        <v>17</v>
      </c>
      <c r="E97" s="28">
        <v>7.3</v>
      </c>
      <c r="F97" s="25">
        <v>28</v>
      </c>
      <c r="G97" s="25">
        <f t="shared" si="3"/>
        <v>204.4</v>
      </c>
      <c r="H97" s="25"/>
      <c r="I97" s="25"/>
      <c r="J97" s="21"/>
    </row>
    <row r="98" s="1" customFormat="1" ht="67" customHeight="1" spans="1:10">
      <c r="A98" s="26">
        <v>6.25</v>
      </c>
      <c r="B98" s="20" t="s">
        <v>207</v>
      </c>
      <c r="C98" s="30" t="s">
        <v>208</v>
      </c>
      <c r="D98" s="20" t="s">
        <v>17</v>
      </c>
      <c r="E98" s="28">
        <v>13.8</v>
      </c>
      <c r="F98" s="25">
        <v>35</v>
      </c>
      <c r="G98" s="25">
        <f t="shared" si="3"/>
        <v>483</v>
      </c>
      <c r="H98" s="25"/>
      <c r="I98" s="25"/>
      <c r="J98" s="21"/>
    </row>
    <row r="99" s="1" customFormat="1" spans="1:10">
      <c r="A99" s="26" t="s">
        <v>209</v>
      </c>
      <c r="B99" s="20" t="s">
        <v>210</v>
      </c>
      <c r="C99" s="27"/>
      <c r="D99" s="26"/>
      <c r="E99" s="28"/>
      <c r="F99" s="25"/>
      <c r="G99" s="25"/>
      <c r="H99" s="25"/>
      <c r="I99" s="25"/>
      <c r="J99" s="21"/>
    </row>
    <row r="100" s="1" customFormat="1" ht="60" spans="1:10">
      <c r="A100" s="26">
        <v>7.1</v>
      </c>
      <c r="B100" s="20" t="s">
        <v>211</v>
      </c>
      <c r="C100" s="30" t="s">
        <v>212</v>
      </c>
      <c r="D100" s="26" t="s">
        <v>213</v>
      </c>
      <c r="E100" s="28">
        <v>11</v>
      </c>
      <c r="F100" s="25">
        <v>65</v>
      </c>
      <c r="G100" s="25">
        <f t="shared" ref="G99:G125" si="4">F100*E100</f>
        <v>715</v>
      </c>
      <c r="H100" s="25"/>
      <c r="I100" s="25"/>
      <c r="J100" s="21"/>
    </row>
    <row r="101" s="1" customFormat="1" ht="76" customHeight="1" spans="1:10">
      <c r="A101" s="26">
        <v>7.2</v>
      </c>
      <c r="B101" s="20" t="s">
        <v>214</v>
      </c>
      <c r="C101" s="30" t="s">
        <v>215</v>
      </c>
      <c r="D101" s="26" t="s">
        <v>189</v>
      </c>
      <c r="E101" s="28">
        <v>1</v>
      </c>
      <c r="F101" s="25">
        <v>2500</v>
      </c>
      <c r="G101" s="25">
        <f t="shared" si="4"/>
        <v>2500</v>
      </c>
      <c r="H101" s="25"/>
      <c r="I101" s="25"/>
      <c r="J101" s="21"/>
    </row>
    <row r="102" s="1" customFormat="1" ht="76" customHeight="1" spans="1:10">
      <c r="A102" s="26">
        <v>7.3</v>
      </c>
      <c r="B102" s="20" t="s">
        <v>216</v>
      </c>
      <c r="C102" s="30" t="s">
        <v>217</v>
      </c>
      <c r="D102" s="26" t="s">
        <v>189</v>
      </c>
      <c r="E102" s="28">
        <v>1</v>
      </c>
      <c r="F102" s="25">
        <v>3200</v>
      </c>
      <c r="G102" s="25">
        <f t="shared" si="4"/>
        <v>3200</v>
      </c>
      <c r="H102" s="25"/>
      <c r="I102" s="25"/>
      <c r="J102" s="21"/>
    </row>
    <row r="103" s="1" customFormat="1" ht="76" customHeight="1" spans="1:10">
      <c r="A103" s="26">
        <v>7.4</v>
      </c>
      <c r="B103" s="20" t="s">
        <v>218</v>
      </c>
      <c r="C103" s="27" t="s">
        <v>219</v>
      </c>
      <c r="D103" s="26" t="s">
        <v>20</v>
      </c>
      <c r="E103" s="28">
        <v>74.25</v>
      </c>
      <c r="F103" s="25">
        <v>160</v>
      </c>
      <c r="G103" s="25">
        <f t="shared" si="4"/>
        <v>11880</v>
      </c>
      <c r="H103" s="25"/>
      <c r="I103" s="25"/>
      <c r="J103" s="31"/>
    </row>
    <row r="104" s="1" customFormat="1" ht="76" customHeight="1" spans="1:10">
      <c r="A104" s="26">
        <v>7.5</v>
      </c>
      <c r="B104" s="20" t="s">
        <v>220</v>
      </c>
      <c r="C104" s="27" t="s">
        <v>221</v>
      </c>
      <c r="D104" s="26" t="s">
        <v>20</v>
      </c>
      <c r="E104" s="28">
        <v>74.25</v>
      </c>
      <c r="F104" s="25">
        <v>85</v>
      </c>
      <c r="G104" s="25">
        <f t="shared" si="4"/>
        <v>6311.25</v>
      </c>
      <c r="H104" s="25"/>
      <c r="I104" s="25"/>
      <c r="J104" s="31"/>
    </row>
    <row r="105" s="1" customFormat="1" spans="1:10">
      <c r="A105" s="26" t="s">
        <v>222</v>
      </c>
      <c r="B105" s="20" t="s">
        <v>223</v>
      </c>
      <c r="C105" s="27"/>
      <c r="D105" s="26"/>
      <c r="E105" s="28"/>
      <c r="F105" s="25"/>
      <c r="G105" s="25"/>
      <c r="H105" s="25"/>
      <c r="I105" s="25"/>
      <c r="J105" s="21"/>
    </row>
    <row r="106" s="1" customFormat="1" ht="80" customHeight="1" spans="1:10">
      <c r="A106" s="26">
        <v>8.1</v>
      </c>
      <c r="B106" s="20" t="s">
        <v>181</v>
      </c>
      <c r="C106" s="30" t="s">
        <v>224</v>
      </c>
      <c r="D106" s="20" t="s">
        <v>17</v>
      </c>
      <c r="E106" s="28">
        <v>180</v>
      </c>
      <c r="F106" s="25">
        <f>F86</f>
        <v>4</v>
      </c>
      <c r="G106" s="25">
        <f t="shared" si="4"/>
        <v>720</v>
      </c>
      <c r="H106" s="25"/>
      <c r="I106" s="25"/>
      <c r="J106" s="21"/>
    </row>
    <row r="107" s="1" customFormat="1" ht="101" customHeight="1" spans="1:10">
      <c r="A107" s="26">
        <v>8.2</v>
      </c>
      <c r="B107" s="20" t="s">
        <v>225</v>
      </c>
      <c r="C107" s="30" t="s">
        <v>226</v>
      </c>
      <c r="D107" s="20" t="s">
        <v>17</v>
      </c>
      <c r="E107" s="28">
        <v>180</v>
      </c>
      <c r="F107" s="25">
        <v>9.5</v>
      </c>
      <c r="G107" s="25">
        <f t="shared" si="4"/>
        <v>1710</v>
      </c>
      <c r="H107" s="25"/>
      <c r="I107" s="25"/>
      <c r="J107" s="21"/>
    </row>
    <row r="108" s="1" customFormat="1" ht="76" customHeight="1" spans="1:10">
      <c r="A108" s="26">
        <v>8.3</v>
      </c>
      <c r="B108" s="20" t="s">
        <v>227</v>
      </c>
      <c r="C108" s="30" t="s">
        <v>228</v>
      </c>
      <c r="D108" s="20" t="s">
        <v>17</v>
      </c>
      <c r="E108" s="28">
        <v>20</v>
      </c>
      <c r="F108" s="25">
        <v>2</v>
      </c>
      <c r="G108" s="25">
        <f t="shared" si="4"/>
        <v>40</v>
      </c>
      <c r="H108" s="25"/>
      <c r="I108" s="25"/>
      <c r="J108" s="21"/>
    </row>
    <row r="109" s="1" customFormat="1" ht="73" customHeight="1" spans="1:10">
      <c r="A109" s="26">
        <v>8.4</v>
      </c>
      <c r="B109" s="20" t="s">
        <v>229</v>
      </c>
      <c r="C109" s="30" t="s">
        <v>230</v>
      </c>
      <c r="D109" s="20" t="s">
        <v>71</v>
      </c>
      <c r="E109" s="28">
        <v>3</v>
      </c>
      <c r="F109" s="25">
        <v>20</v>
      </c>
      <c r="G109" s="25">
        <f t="shared" si="4"/>
        <v>60</v>
      </c>
      <c r="H109" s="25"/>
      <c r="I109" s="25"/>
      <c r="J109" s="21"/>
    </row>
    <row r="110" s="1" customFormat="1" ht="69" customHeight="1" spans="1:10">
      <c r="A110" s="26">
        <v>8.5</v>
      </c>
      <c r="B110" s="20" t="s">
        <v>231</v>
      </c>
      <c r="C110" s="30" t="s">
        <v>232</v>
      </c>
      <c r="D110" s="20" t="s">
        <v>71</v>
      </c>
      <c r="E110" s="28">
        <v>1</v>
      </c>
      <c r="F110" s="25">
        <v>35</v>
      </c>
      <c r="G110" s="25">
        <f t="shared" si="4"/>
        <v>35</v>
      </c>
      <c r="H110" s="25"/>
      <c r="I110" s="25"/>
      <c r="J110" s="21"/>
    </row>
    <row r="111" s="1" customFormat="1" ht="59" customHeight="1" spans="1:10">
      <c r="A111" s="26">
        <v>8.6</v>
      </c>
      <c r="B111" s="20" t="s">
        <v>169</v>
      </c>
      <c r="C111" s="30" t="s">
        <v>233</v>
      </c>
      <c r="D111" s="20" t="s">
        <v>71</v>
      </c>
      <c r="E111" s="28">
        <v>3</v>
      </c>
      <c r="F111" s="25">
        <v>2</v>
      </c>
      <c r="G111" s="25">
        <f t="shared" si="4"/>
        <v>6</v>
      </c>
      <c r="H111" s="25"/>
      <c r="I111" s="25"/>
      <c r="J111" s="21"/>
    </row>
    <row r="112" s="1" customFormat="1" ht="93" customHeight="1" spans="1:10">
      <c r="A112" s="26">
        <v>8.7</v>
      </c>
      <c r="B112" s="20" t="s">
        <v>234</v>
      </c>
      <c r="C112" s="30" t="s">
        <v>235</v>
      </c>
      <c r="D112" s="20" t="s">
        <v>17</v>
      </c>
      <c r="E112" s="28">
        <v>18</v>
      </c>
      <c r="F112" s="25">
        <f>F88</f>
        <v>8</v>
      </c>
      <c r="G112" s="25">
        <f t="shared" si="4"/>
        <v>144</v>
      </c>
      <c r="H112" s="25"/>
      <c r="I112" s="25"/>
      <c r="J112" s="21"/>
    </row>
    <row r="113" s="1" customFormat="1" ht="63" customHeight="1" spans="1:10">
      <c r="A113" s="26">
        <v>8.8</v>
      </c>
      <c r="B113" s="20" t="s">
        <v>236</v>
      </c>
      <c r="C113" s="30" t="s">
        <v>237</v>
      </c>
      <c r="D113" s="20" t="s">
        <v>238</v>
      </c>
      <c r="E113" s="28">
        <v>8</v>
      </c>
      <c r="F113" s="25">
        <v>15</v>
      </c>
      <c r="G113" s="25">
        <f t="shared" si="4"/>
        <v>120</v>
      </c>
      <c r="H113" s="25"/>
      <c r="I113" s="25"/>
      <c r="J113" s="21"/>
    </row>
    <row r="114" s="1" customFormat="1" ht="91" customHeight="1" spans="1:10">
      <c r="A114" s="26">
        <v>8.9</v>
      </c>
      <c r="B114" s="20" t="s">
        <v>239</v>
      </c>
      <c r="C114" s="30" t="s">
        <v>240</v>
      </c>
      <c r="D114" s="20" t="s">
        <v>71</v>
      </c>
      <c r="E114" s="28">
        <v>5</v>
      </c>
      <c r="F114" s="25">
        <v>75</v>
      </c>
      <c r="G114" s="25">
        <f t="shared" si="4"/>
        <v>375</v>
      </c>
      <c r="H114" s="25"/>
      <c r="I114" s="25"/>
      <c r="J114" s="21"/>
    </row>
    <row r="115" s="1" customFormat="1" ht="69" customHeight="1" spans="1:10">
      <c r="A115" s="28">
        <v>8.1</v>
      </c>
      <c r="B115" s="20" t="s">
        <v>241</v>
      </c>
      <c r="C115" s="30" t="s">
        <v>242</v>
      </c>
      <c r="D115" s="20" t="s">
        <v>202</v>
      </c>
      <c r="E115" s="28">
        <v>1</v>
      </c>
      <c r="F115" s="25">
        <v>450</v>
      </c>
      <c r="G115" s="25">
        <f t="shared" si="4"/>
        <v>450</v>
      </c>
      <c r="H115" s="25"/>
      <c r="I115" s="25"/>
      <c r="J115" s="21"/>
    </row>
    <row r="116" s="1" customFormat="1" ht="118" customHeight="1" spans="1:10">
      <c r="A116" s="26">
        <v>8.11</v>
      </c>
      <c r="B116" s="20" t="s">
        <v>243</v>
      </c>
      <c r="C116" s="27" t="s">
        <v>244</v>
      </c>
      <c r="D116" s="26" t="s">
        <v>17</v>
      </c>
      <c r="E116" s="28">
        <v>10</v>
      </c>
      <c r="F116" s="25">
        <f>2.35*5.2</f>
        <v>12.22</v>
      </c>
      <c r="G116" s="25">
        <f t="shared" si="4"/>
        <v>122.2</v>
      </c>
      <c r="H116" s="25"/>
      <c r="I116" s="25"/>
      <c r="J116" s="21"/>
    </row>
    <row r="117" s="1" customFormat="1" ht="136" customHeight="1" spans="1:10">
      <c r="A117" s="28">
        <v>8.12</v>
      </c>
      <c r="B117" s="20" t="s">
        <v>245</v>
      </c>
      <c r="C117" s="27" t="s">
        <v>246</v>
      </c>
      <c r="D117" s="26" t="s">
        <v>17</v>
      </c>
      <c r="E117" s="28">
        <v>165</v>
      </c>
      <c r="F117" s="25">
        <v>16</v>
      </c>
      <c r="G117" s="25">
        <f t="shared" si="4"/>
        <v>2640</v>
      </c>
      <c r="H117" s="25"/>
      <c r="I117" s="25"/>
      <c r="J117" s="21"/>
    </row>
    <row r="118" s="1" customFormat="1" ht="88" customHeight="1" spans="1:10">
      <c r="A118" s="26">
        <v>8.13</v>
      </c>
      <c r="B118" s="20" t="s">
        <v>247</v>
      </c>
      <c r="C118" s="30" t="s">
        <v>248</v>
      </c>
      <c r="D118" s="20" t="s">
        <v>202</v>
      </c>
      <c r="E118" s="28">
        <v>1</v>
      </c>
      <c r="F118" s="25">
        <v>800</v>
      </c>
      <c r="G118" s="25">
        <f t="shared" si="4"/>
        <v>800</v>
      </c>
      <c r="H118" s="25"/>
      <c r="I118" s="25"/>
      <c r="J118" s="21"/>
    </row>
    <row r="119" s="1" customFormat="1" spans="1:10">
      <c r="A119" s="26" t="s">
        <v>249</v>
      </c>
      <c r="B119" s="20" t="s">
        <v>250</v>
      </c>
      <c r="C119" s="27"/>
      <c r="D119" s="26"/>
      <c r="E119" s="28"/>
      <c r="F119" s="25"/>
      <c r="G119" s="25"/>
      <c r="H119" s="25"/>
      <c r="I119" s="25"/>
      <c r="J119" s="21"/>
    </row>
    <row r="120" s="1" customFormat="1" ht="170" customHeight="1" spans="1:10">
      <c r="A120" s="26">
        <v>9.1</v>
      </c>
      <c r="B120" s="20" t="s">
        <v>251</v>
      </c>
      <c r="C120" s="29" t="s">
        <v>252</v>
      </c>
      <c r="D120" s="19" t="s">
        <v>17</v>
      </c>
      <c r="E120" s="28">
        <v>125</v>
      </c>
      <c r="F120" s="25">
        <v>35</v>
      </c>
      <c r="G120" s="25">
        <f>F120*E120</f>
        <v>4375</v>
      </c>
      <c r="H120" s="25"/>
      <c r="I120" s="25"/>
      <c r="J120" s="21"/>
    </row>
    <row r="121" s="1" customFormat="1" ht="140" customHeight="1" spans="1:10">
      <c r="A121" s="26">
        <v>9.2</v>
      </c>
      <c r="B121" s="20" t="s">
        <v>253</v>
      </c>
      <c r="C121" s="29" t="s">
        <v>254</v>
      </c>
      <c r="D121" s="19" t="s">
        <v>17</v>
      </c>
      <c r="E121" s="28">
        <v>48</v>
      </c>
      <c r="F121" s="25">
        <v>55</v>
      </c>
      <c r="G121" s="25">
        <f>F121*E121</f>
        <v>2640</v>
      </c>
      <c r="H121" s="25"/>
      <c r="I121" s="25"/>
      <c r="J121" s="21"/>
    </row>
    <row r="122" s="1" customFormat="1" ht="117" customHeight="1" spans="1:10">
      <c r="A122" s="26">
        <v>9.3</v>
      </c>
      <c r="B122" s="20" t="s">
        <v>255</v>
      </c>
      <c r="C122" s="29" t="s">
        <v>256</v>
      </c>
      <c r="D122" s="19" t="s">
        <v>71</v>
      </c>
      <c r="E122" s="16">
        <v>60</v>
      </c>
      <c r="F122" s="25">
        <v>35</v>
      </c>
      <c r="G122" s="25">
        <f>F122*E122</f>
        <v>2100</v>
      </c>
      <c r="H122" s="25"/>
      <c r="I122" s="25"/>
      <c r="J122" s="21"/>
    </row>
    <row r="123" s="1" customFormat="1" ht="149" customHeight="1" spans="1:10">
      <c r="A123" s="26">
        <v>9.4</v>
      </c>
      <c r="B123" s="20" t="s">
        <v>257</v>
      </c>
      <c r="C123" s="29" t="s">
        <v>258</v>
      </c>
      <c r="D123" s="19" t="s">
        <v>189</v>
      </c>
      <c r="E123" s="16">
        <v>1</v>
      </c>
      <c r="F123" s="25">
        <v>6500</v>
      </c>
      <c r="G123" s="25">
        <f>F123*E123</f>
        <v>6500</v>
      </c>
      <c r="H123" s="25"/>
      <c r="I123" s="25"/>
      <c r="J123" s="21"/>
    </row>
    <row r="124" s="1" customFormat="1" ht="146" customHeight="1" spans="1:10">
      <c r="A124" s="26">
        <v>9.5</v>
      </c>
      <c r="B124" s="20" t="s">
        <v>259</v>
      </c>
      <c r="C124" s="30" t="s">
        <v>260</v>
      </c>
      <c r="D124" s="20" t="s">
        <v>17</v>
      </c>
      <c r="E124" s="28">
        <v>10</v>
      </c>
      <c r="F124" s="25">
        <v>6</v>
      </c>
      <c r="G124" s="25">
        <f t="shared" ref="G124:G141" si="5">F124*E124</f>
        <v>60</v>
      </c>
      <c r="H124" s="25"/>
      <c r="I124" s="25"/>
      <c r="J124" s="21"/>
    </row>
    <row r="125" s="1" customFormat="1" ht="155" customHeight="1" spans="1:10">
      <c r="A125" s="26">
        <v>9.6</v>
      </c>
      <c r="B125" s="20" t="s">
        <v>261</v>
      </c>
      <c r="C125" s="30" t="s">
        <v>262</v>
      </c>
      <c r="D125" s="20" t="s">
        <v>17</v>
      </c>
      <c r="E125" s="28">
        <v>15</v>
      </c>
      <c r="F125" s="25">
        <v>8</v>
      </c>
      <c r="G125" s="25">
        <f t="shared" si="5"/>
        <v>120</v>
      </c>
      <c r="H125" s="25"/>
      <c r="I125" s="25"/>
      <c r="J125" s="21"/>
    </row>
    <row r="126" s="1" customFormat="1" ht="170" customHeight="1" spans="1:10">
      <c r="A126" s="26">
        <v>9.7</v>
      </c>
      <c r="B126" s="20" t="s">
        <v>263</v>
      </c>
      <c r="C126" s="30" t="s">
        <v>264</v>
      </c>
      <c r="D126" s="20" t="s">
        <v>17</v>
      </c>
      <c r="E126" s="28">
        <v>12</v>
      </c>
      <c r="F126" s="25">
        <v>11</v>
      </c>
      <c r="G126" s="25">
        <f t="shared" si="5"/>
        <v>132</v>
      </c>
      <c r="H126" s="25"/>
      <c r="I126" s="25"/>
      <c r="J126" s="21"/>
    </row>
    <row r="127" s="1" customFormat="1" ht="119" customHeight="1" spans="1:10">
      <c r="A127" s="26">
        <v>9.8</v>
      </c>
      <c r="B127" s="20" t="s">
        <v>265</v>
      </c>
      <c r="C127" s="30" t="s">
        <v>266</v>
      </c>
      <c r="D127" s="20" t="s">
        <v>17</v>
      </c>
      <c r="E127" s="28">
        <v>22.5</v>
      </c>
      <c r="F127" s="25">
        <v>21</v>
      </c>
      <c r="G127" s="25">
        <f t="shared" si="5"/>
        <v>472.5</v>
      </c>
      <c r="H127" s="25"/>
      <c r="I127" s="25"/>
      <c r="J127" s="21"/>
    </row>
    <row r="128" s="1" customFormat="1" ht="119" customHeight="1" spans="1:10">
      <c r="A128" s="26">
        <v>9.9</v>
      </c>
      <c r="B128" s="20" t="s">
        <v>267</v>
      </c>
      <c r="C128" s="30" t="s">
        <v>268</v>
      </c>
      <c r="D128" s="20" t="s">
        <v>17</v>
      </c>
      <c r="E128" s="28">
        <v>15</v>
      </c>
      <c r="F128" s="25">
        <v>33</v>
      </c>
      <c r="G128" s="25">
        <f t="shared" si="5"/>
        <v>495</v>
      </c>
      <c r="H128" s="25"/>
      <c r="I128" s="25"/>
      <c r="J128" s="21"/>
    </row>
    <row r="129" s="1" customFormat="1" ht="89" customHeight="1" spans="1:10">
      <c r="A129" s="28">
        <v>9.1</v>
      </c>
      <c r="B129" s="20" t="s">
        <v>269</v>
      </c>
      <c r="C129" s="30" t="s">
        <v>270</v>
      </c>
      <c r="D129" s="20" t="s">
        <v>71</v>
      </c>
      <c r="E129" s="28">
        <v>4</v>
      </c>
      <c r="F129" s="25">
        <v>115</v>
      </c>
      <c r="G129" s="25">
        <f t="shared" si="5"/>
        <v>460</v>
      </c>
      <c r="H129" s="25"/>
      <c r="I129" s="25"/>
      <c r="J129" s="21"/>
    </row>
    <row r="130" s="1" customFormat="1" ht="89" customHeight="1" spans="1:10">
      <c r="A130" s="26">
        <v>9.11</v>
      </c>
      <c r="B130" s="20" t="s">
        <v>271</v>
      </c>
      <c r="C130" s="30" t="s">
        <v>272</v>
      </c>
      <c r="D130" s="20" t="s">
        <v>17</v>
      </c>
      <c r="E130" s="28">
        <v>15</v>
      </c>
      <c r="F130" s="25">
        <v>12</v>
      </c>
      <c r="G130" s="25">
        <f t="shared" si="5"/>
        <v>180</v>
      </c>
      <c r="H130" s="25"/>
      <c r="I130" s="25"/>
      <c r="J130" s="21"/>
    </row>
    <row r="131" s="1" customFormat="1" ht="89" customHeight="1" spans="1:10">
      <c r="A131" s="26">
        <v>9.12</v>
      </c>
      <c r="B131" s="20" t="s">
        <v>273</v>
      </c>
      <c r="C131" s="30" t="s">
        <v>274</v>
      </c>
      <c r="D131" s="20" t="s">
        <v>71</v>
      </c>
      <c r="E131" s="28">
        <v>3</v>
      </c>
      <c r="F131" s="25">
        <v>65</v>
      </c>
      <c r="G131" s="25">
        <f t="shared" si="5"/>
        <v>195</v>
      </c>
      <c r="H131" s="25"/>
      <c r="I131" s="25"/>
      <c r="J131" s="21"/>
    </row>
    <row r="132" s="1" customFormat="1" ht="89" customHeight="1" spans="1:10">
      <c r="A132" s="26">
        <v>9.13</v>
      </c>
      <c r="B132" s="20" t="s">
        <v>275</v>
      </c>
      <c r="C132" s="30" t="s">
        <v>276</v>
      </c>
      <c r="D132" s="20" t="s">
        <v>71</v>
      </c>
      <c r="E132" s="28">
        <v>1</v>
      </c>
      <c r="F132" s="25">
        <v>95</v>
      </c>
      <c r="G132" s="25">
        <f t="shared" si="5"/>
        <v>95</v>
      </c>
      <c r="H132" s="25"/>
      <c r="I132" s="25"/>
      <c r="J132" s="21"/>
    </row>
    <row r="133" s="1" customFormat="1" spans="1:10">
      <c r="A133" s="26" t="s">
        <v>277</v>
      </c>
      <c r="B133" s="20" t="s">
        <v>278</v>
      </c>
      <c r="C133" s="27"/>
      <c r="D133" s="26"/>
      <c r="E133" s="28"/>
      <c r="F133" s="25"/>
      <c r="G133" s="25"/>
      <c r="H133" s="25"/>
      <c r="I133" s="25"/>
      <c r="J133" s="21"/>
    </row>
    <row r="134" s="1" customFormat="1" ht="84" customHeight="1" spans="1:10">
      <c r="A134" s="26">
        <v>10.1</v>
      </c>
      <c r="B134" s="20" t="s">
        <v>279</v>
      </c>
      <c r="C134" s="30" t="s">
        <v>280</v>
      </c>
      <c r="D134" s="26" t="s">
        <v>189</v>
      </c>
      <c r="E134" s="28">
        <v>3</v>
      </c>
      <c r="F134" s="25">
        <v>3000</v>
      </c>
      <c r="G134" s="25">
        <f t="shared" ref="G134:G152" si="6">F134*E134</f>
        <v>9000</v>
      </c>
      <c r="H134" s="25"/>
      <c r="I134" s="25"/>
      <c r="J134" s="21"/>
    </row>
    <row r="135" s="1" customFormat="1" spans="1:10">
      <c r="A135" s="28" t="s">
        <v>281</v>
      </c>
      <c r="B135" s="20" t="s">
        <v>282</v>
      </c>
      <c r="C135" s="27"/>
      <c r="D135" s="26"/>
      <c r="E135" s="28"/>
      <c r="F135" s="25"/>
      <c r="G135" s="25"/>
      <c r="H135" s="25"/>
      <c r="I135" s="25"/>
      <c r="J135" s="21"/>
    </row>
    <row r="136" s="1" customFormat="1" ht="121" customHeight="1" spans="1:10">
      <c r="A136" s="26">
        <v>11.1</v>
      </c>
      <c r="B136" s="20" t="s">
        <v>283</v>
      </c>
      <c r="C136" s="11" t="s">
        <v>284</v>
      </c>
      <c r="D136" s="19" t="s">
        <v>20</v>
      </c>
      <c r="E136" s="28">
        <v>63</v>
      </c>
      <c r="F136" s="25">
        <v>180</v>
      </c>
      <c r="G136" s="25">
        <f t="shared" si="6"/>
        <v>11340</v>
      </c>
      <c r="H136" s="25"/>
      <c r="I136" s="25"/>
      <c r="J136" s="21"/>
    </row>
    <row r="137" s="1" customFormat="1" spans="1:10">
      <c r="A137" s="28" t="s">
        <v>285</v>
      </c>
      <c r="B137" s="20" t="s">
        <v>286</v>
      </c>
      <c r="C137" s="27"/>
      <c r="D137" s="26"/>
      <c r="E137" s="28"/>
      <c r="F137" s="25"/>
      <c r="G137" s="25"/>
      <c r="H137" s="25"/>
      <c r="I137" s="25"/>
      <c r="J137" s="21"/>
    </row>
    <row r="138" s="1" customFormat="1" ht="103" customHeight="1" spans="1:10">
      <c r="A138" s="26">
        <v>12.1</v>
      </c>
      <c r="B138" s="20" t="s">
        <v>287</v>
      </c>
      <c r="C138" s="27" t="s">
        <v>288</v>
      </c>
      <c r="D138" s="26" t="s">
        <v>23</v>
      </c>
      <c r="E138" s="28">
        <v>0.9</v>
      </c>
      <c r="F138" s="25">
        <v>5500</v>
      </c>
      <c r="G138" s="25">
        <f t="shared" si="6"/>
        <v>4950</v>
      </c>
      <c r="H138" s="25"/>
      <c r="I138" s="25"/>
      <c r="J138" s="21"/>
    </row>
    <row r="139" s="1" customFormat="1" ht="47" customHeight="1" spans="1:10">
      <c r="A139" s="26">
        <v>12.2</v>
      </c>
      <c r="B139" s="20" t="s">
        <v>289</v>
      </c>
      <c r="C139" s="27" t="s">
        <v>290</v>
      </c>
      <c r="D139" s="26" t="s">
        <v>71</v>
      </c>
      <c r="E139" s="28">
        <v>3</v>
      </c>
      <c r="F139" s="25">
        <v>120</v>
      </c>
      <c r="G139" s="25">
        <f t="shared" si="6"/>
        <v>360</v>
      </c>
      <c r="H139" s="25"/>
      <c r="I139" s="25"/>
      <c r="J139" s="21"/>
    </row>
    <row r="140" s="1" customFormat="1" ht="47" customHeight="1" spans="1:10">
      <c r="A140" s="26">
        <v>12.3</v>
      </c>
      <c r="B140" s="20" t="s">
        <v>291</v>
      </c>
      <c r="C140" s="27" t="s">
        <v>292</v>
      </c>
      <c r="D140" s="26" t="s">
        <v>71</v>
      </c>
      <c r="E140" s="28">
        <v>1</v>
      </c>
      <c r="F140" s="25">
        <v>100</v>
      </c>
      <c r="G140" s="25">
        <f t="shared" si="6"/>
        <v>100</v>
      </c>
      <c r="H140" s="25"/>
      <c r="I140" s="25"/>
      <c r="J140" s="21"/>
    </row>
    <row r="141" s="1" customFormat="1" ht="153" customHeight="1" spans="1:10">
      <c r="A141" s="26">
        <v>12.4</v>
      </c>
      <c r="B141" s="20" t="s">
        <v>293</v>
      </c>
      <c r="C141" s="11" t="s">
        <v>294</v>
      </c>
      <c r="D141" s="26" t="s">
        <v>202</v>
      </c>
      <c r="E141" s="28">
        <v>1</v>
      </c>
      <c r="F141" s="25">
        <v>75000</v>
      </c>
      <c r="G141" s="25">
        <f t="shared" si="6"/>
        <v>75000</v>
      </c>
      <c r="H141" s="25"/>
      <c r="I141" s="25"/>
      <c r="J141" s="21"/>
    </row>
    <row r="142" s="1" customFormat="1" ht="160" customHeight="1" spans="1:10">
      <c r="A142" s="26">
        <v>12.5</v>
      </c>
      <c r="B142" s="20" t="s">
        <v>295</v>
      </c>
      <c r="C142" s="11" t="s">
        <v>296</v>
      </c>
      <c r="D142" s="26" t="s">
        <v>202</v>
      </c>
      <c r="E142" s="28">
        <v>1</v>
      </c>
      <c r="F142" s="25">
        <v>60000</v>
      </c>
      <c r="G142" s="25">
        <f t="shared" si="6"/>
        <v>60000</v>
      </c>
      <c r="H142" s="25"/>
      <c r="I142" s="25"/>
      <c r="J142" s="21"/>
    </row>
    <row r="143" s="1" customFormat="1" ht="154" customHeight="1" spans="1:10">
      <c r="A143" s="26">
        <v>12.6</v>
      </c>
      <c r="B143" s="20" t="s">
        <v>297</v>
      </c>
      <c r="C143" s="27" t="s">
        <v>298</v>
      </c>
      <c r="D143" s="26" t="s">
        <v>202</v>
      </c>
      <c r="E143" s="28">
        <v>9</v>
      </c>
      <c r="F143" s="25">
        <v>6500</v>
      </c>
      <c r="G143" s="25">
        <f t="shared" si="6"/>
        <v>58500</v>
      </c>
      <c r="H143" s="25"/>
      <c r="I143" s="25"/>
      <c r="J143" s="21"/>
    </row>
    <row r="144" s="1" customFormat="1" ht="123" customHeight="1" spans="1:10">
      <c r="A144" s="26">
        <v>12.7</v>
      </c>
      <c r="B144" s="20" t="s">
        <v>299</v>
      </c>
      <c r="C144" s="27" t="s">
        <v>300</v>
      </c>
      <c r="D144" s="26" t="s">
        <v>202</v>
      </c>
      <c r="E144" s="28">
        <v>1</v>
      </c>
      <c r="F144" s="25">
        <v>28500</v>
      </c>
      <c r="G144" s="25">
        <f t="shared" si="6"/>
        <v>28500</v>
      </c>
      <c r="H144" s="25"/>
      <c r="I144" s="25"/>
      <c r="J144" s="21"/>
    </row>
    <row r="145" s="1" customFormat="1" ht="108" customHeight="1" spans="1:10">
      <c r="A145" s="26">
        <v>12.8</v>
      </c>
      <c r="B145" s="20" t="s">
        <v>301</v>
      </c>
      <c r="C145" s="27" t="s">
        <v>302</v>
      </c>
      <c r="D145" s="26" t="s">
        <v>71</v>
      </c>
      <c r="E145" s="28">
        <v>9</v>
      </c>
      <c r="F145" s="25">
        <v>165</v>
      </c>
      <c r="G145" s="25">
        <f t="shared" si="6"/>
        <v>1485</v>
      </c>
      <c r="H145" s="25"/>
      <c r="I145" s="25"/>
      <c r="J145" s="21"/>
    </row>
    <row r="146" s="1" customFormat="1" ht="48" customHeight="1" spans="1:10">
      <c r="A146" s="26">
        <v>12.9</v>
      </c>
      <c r="B146" s="20" t="s">
        <v>303</v>
      </c>
      <c r="C146" s="27" t="s">
        <v>304</v>
      </c>
      <c r="D146" s="26" t="s">
        <v>71</v>
      </c>
      <c r="E146" s="28">
        <v>9</v>
      </c>
      <c r="F146" s="25">
        <v>215</v>
      </c>
      <c r="G146" s="25">
        <f t="shared" si="6"/>
        <v>1935</v>
      </c>
      <c r="H146" s="25"/>
      <c r="I146" s="25"/>
      <c r="J146" s="21"/>
    </row>
    <row r="147" s="1" customFormat="1" ht="93" customHeight="1" spans="1:10">
      <c r="A147" s="28">
        <v>12.1</v>
      </c>
      <c r="B147" s="20" t="s">
        <v>305</v>
      </c>
      <c r="C147" s="32" t="s">
        <v>306</v>
      </c>
      <c r="D147" s="26" t="s">
        <v>43</v>
      </c>
      <c r="E147" s="28">
        <v>1</v>
      </c>
      <c r="F147" s="25">
        <v>35000</v>
      </c>
      <c r="G147" s="25">
        <f t="shared" si="6"/>
        <v>35000</v>
      </c>
      <c r="H147" s="25"/>
      <c r="I147" s="25"/>
      <c r="J147" s="21"/>
    </row>
    <row r="148" s="1" customFormat="1" ht="93" customHeight="1" spans="1:10">
      <c r="A148" s="26">
        <v>12.11</v>
      </c>
      <c r="B148" s="20" t="s">
        <v>307</v>
      </c>
      <c r="C148" s="32" t="s">
        <v>308</v>
      </c>
      <c r="D148" s="26" t="s">
        <v>43</v>
      </c>
      <c r="E148" s="28">
        <v>1</v>
      </c>
      <c r="F148" s="25">
        <v>12000</v>
      </c>
      <c r="G148" s="25">
        <f t="shared" si="6"/>
        <v>12000</v>
      </c>
      <c r="H148" s="25"/>
      <c r="I148" s="25"/>
      <c r="J148" s="21"/>
    </row>
    <row r="149" s="1" customFormat="1" ht="69" customHeight="1" spans="1:10">
      <c r="A149" s="28">
        <v>12.12</v>
      </c>
      <c r="B149" s="20" t="s">
        <v>309</v>
      </c>
      <c r="C149" s="27" t="s">
        <v>310</v>
      </c>
      <c r="D149" s="26" t="s">
        <v>71</v>
      </c>
      <c r="E149" s="28">
        <v>1</v>
      </c>
      <c r="F149" s="25">
        <v>750</v>
      </c>
      <c r="G149" s="25">
        <f t="shared" si="6"/>
        <v>750</v>
      </c>
      <c r="H149" s="25"/>
      <c r="I149" s="25"/>
      <c r="J149" s="21"/>
    </row>
    <row r="150" s="1" customFormat="1" ht="69" customHeight="1" spans="1:10">
      <c r="A150" s="28">
        <v>12.13</v>
      </c>
      <c r="B150" s="20" t="s">
        <v>311</v>
      </c>
      <c r="C150" s="27" t="s">
        <v>312</v>
      </c>
      <c r="D150" s="26" t="s">
        <v>20</v>
      </c>
      <c r="E150" s="28">
        <v>12</v>
      </c>
      <c r="F150" s="25">
        <f>28+35</f>
        <v>63</v>
      </c>
      <c r="G150" s="25">
        <f t="shared" si="6"/>
        <v>756</v>
      </c>
      <c r="H150" s="25"/>
      <c r="I150" s="25"/>
      <c r="J150" s="21"/>
    </row>
    <row r="151" s="1" customFormat="1" ht="69" customHeight="1" spans="1:10">
      <c r="A151" s="28">
        <v>12.14</v>
      </c>
      <c r="B151" s="20" t="s">
        <v>313</v>
      </c>
      <c r="C151" s="27" t="s">
        <v>314</v>
      </c>
      <c r="D151" s="26" t="s">
        <v>20</v>
      </c>
      <c r="E151" s="28">
        <v>8</v>
      </c>
      <c r="F151" s="25">
        <v>45</v>
      </c>
      <c r="G151" s="25">
        <f t="shared" si="6"/>
        <v>360</v>
      </c>
      <c r="H151" s="25"/>
      <c r="I151" s="25"/>
      <c r="J151" s="21"/>
    </row>
    <row r="152" s="1" customFormat="1" ht="69" customHeight="1" spans="1:10">
      <c r="A152" s="28">
        <v>12.15</v>
      </c>
      <c r="B152" s="20" t="s">
        <v>315</v>
      </c>
      <c r="C152" s="27" t="s">
        <v>316</v>
      </c>
      <c r="D152" s="26" t="s">
        <v>20</v>
      </c>
      <c r="E152" s="28">
        <v>12</v>
      </c>
      <c r="F152" s="25">
        <v>30</v>
      </c>
      <c r="G152" s="25">
        <f t="shared" si="6"/>
        <v>360</v>
      </c>
      <c r="H152" s="25"/>
      <c r="I152" s="25"/>
      <c r="J152" s="21"/>
    </row>
    <row r="153" s="1" customFormat="1" spans="1:10">
      <c r="A153" s="28" t="s">
        <v>317</v>
      </c>
      <c r="B153" s="20" t="s">
        <v>318</v>
      </c>
      <c r="C153" s="27"/>
      <c r="D153" s="26"/>
      <c r="E153" s="28"/>
      <c r="F153" s="25"/>
      <c r="G153" s="25"/>
      <c r="H153" s="25"/>
      <c r="I153" s="25"/>
      <c r="J153" s="21"/>
    </row>
    <row r="154" s="1" customFormat="1" ht="80" customHeight="1" spans="1:10">
      <c r="A154" s="33">
        <v>13.1</v>
      </c>
      <c r="B154" s="20" t="s">
        <v>319</v>
      </c>
      <c r="C154" s="27" t="s">
        <v>320</v>
      </c>
      <c r="D154" s="26" t="s">
        <v>20</v>
      </c>
      <c r="E154" s="28">
        <v>2.64</v>
      </c>
      <c r="F154" s="25">
        <v>1100</v>
      </c>
      <c r="G154" s="25">
        <f t="shared" ref="G154:G157" si="7">F154*E154</f>
        <v>2904</v>
      </c>
      <c r="H154" s="25"/>
      <c r="I154" s="25"/>
      <c r="J154" s="21"/>
    </row>
    <row r="155" s="1" customFormat="1" ht="80" customHeight="1" spans="1:10">
      <c r="A155" s="34">
        <v>13.2</v>
      </c>
      <c r="B155" s="20" t="s">
        <v>321</v>
      </c>
      <c r="C155" s="27" t="s">
        <v>322</v>
      </c>
      <c r="D155" s="26" t="s">
        <v>20</v>
      </c>
      <c r="E155" s="28">
        <v>5.28</v>
      </c>
      <c r="F155" s="25">
        <v>80</v>
      </c>
      <c r="G155" s="25">
        <f t="shared" si="7"/>
        <v>422.4</v>
      </c>
      <c r="H155" s="25"/>
      <c r="I155" s="25"/>
      <c r="J155" s="21"/>
    </row>
    <row r="156" s="1" customFormat="1" ht="85" customHeight="1" spans="1:10">
      <c r="A156" s="34">
        <v>13.3</v>
      </c>
      <c r="B156" s="20" t="s">
        <v>319</v>
      </c>
      <c r="C156" s="27" t="s">
        <v>323</v>
      </c>
      <c r="D156" s="26" t="s">
        <v>20</v>
      </c>
      <c r="E156" s="28">
        <v>2.64</v>
      </c>
      <c r="F156" s="25">
        <v>980</v>
      </c>
      <c r="G156" s="25">
        <f t="shared" si="7"/>
        <v>2587.2</v>
      </c>
      <c r="H156" s="25"/>
      <c r="I156" s="25"/>
      <c r="J156" s="21"/>
    </row>
    <row r="157" s="1" customFormat="1" ht="156" customHeight="1" spans="1:10">
      <c r="A157" s="34">
        <v>13.4</v>
      </c>
      <c r="B157" s="20" t="s">
        <v>324</v>
      </c>
      <c r="C157" s="27" t="s">
        <v>325</v>
      </c>
      <c r="D157" s="26" t="s">
        <v>20</v>
      </c>
      <c r="E157" s="28">
        <v>2.64</v>
      </c>
      <c r="F157" s="25">
        <v>980</v>
      </c>
      <c r="G157" s="25">
        <f t="shared" si="7"/>
        <v>2587.2</v>
      </c>
      <c r="H157" s="25"/>
      <c r="I157" s="25"/>
      <c r="J157" s="21"/>
    </row>
    <row r="158" s="1" customFormat="1" spans="1:10">
      <c r="A158" s="28" t="s">
        <v>326</v>
      </c>
      <c r="B158" s="20" t="s">
        <v>327</v>
      </c>
      <c r="C158" s="27"/>
      <c r="D158" s="26"/>
      <c r="E158" s="28"/>
      <c r="F158" s="25"/>
      <c r="G158" s="25"/>
      <c r="H158" s="25"/>
      <c r="I158" s="25"/>
      <c r="J158" s="21"/>
    </row>
    <row r="159" s="1" customFormat="1" ht="88" customHeight="1" spans="1:10">
      <c r="A159" s="33">
        <v>14.1</v>
      </c>
      <c r="B159" s="20" t="s">
        <v>328</v>
      </c>
      <c r="C159" s="27" t="s">
        <v>329</v>
      </c>
      <c r="D159" s="26" t="s">
        <v>43</v>
      </c>
      <c r="E159" s="28">
        <v>1</v>
      </c>
      <c r="F159" s="25">
        <v>26400</v>
      </c>
      <c r="G159" s="25">
        <v>26400</v>
      </c>
      <c r="H159" s="25"/>
      <c r="I159" s="25"/>
      <c r="J159" s="21"/>
    </row>
    <row r="160" s="1" customFormat="1" ht="60" customHeight="1" spans="1:10">
      <c r="A160" s="33">
        <v>14.2</v>
      </c>
      <c r="B160" s="20" t="s">
        <v>330</v>
      </c>
      <c r="C160" s="27" t="s">
        <v>331</v>
      </c>
      <c r="D160" s="26" t="s">
        <v>332</v>
      </c>
      <c r="E160" s="28">
        <v>60</v>
      </c>
      <c r="F160" s="25">
        <v>700</v>
      </c>
      <c r="G160" s="25">
        <f>F160*E160</f>
        <v>42000</v>
      </c>
      <c r="H160" s="25"/>
      <c r="I160" s="25"/>
      <c r="J160" s="21"/>
    </row>
    <row r="161" s="1" customFormat="1" ht="28" customHeight="1" spans="1:10">
      <c r="A161" s="18" t="s">
        <v>333</v>
      </c>
      <c r="B161" s="35"/>
      <c r="C161" s="18"/>
      <c r="D161" s="18"/>
      <c r="E161" s="18"/>
      <c r="F161" s="18"/>
      <c r="G161" s="25">
        <f>SUM(G6:G160)</f>
        <v>1028947.39188485</v>
      </c>
      <c r="H161" s="25"/>
      <c r="I161" s="25"/>
      <c r="J161" s="21"/>
    </row>
    <row r="162" s="2" customFormat="1" ht="256" customHeight="1" spans="1:10">
      <c r="A162" s="36" t="s">
        <v>334</v>
      </c>
      <c r="B162" s="37"/>
      <c r="C162" s="36"/>
      <c r="D162" s="36"/>
      <c r="E162" s="36"/>
      <c r="F162" s="36"/>
      <c r="G162" s="36"/>
      <c r="H162" s="36"/>
      <c r="I162" s="36"/>
      <c r="J162" s="36"/>
    </row>
  </sheetData>
  <mergeCells count="11">
    <mergeCell ref="A1:J1"/>
    <mergeCell ref="A2:E2"/>
    <mergeCell ref="F2:G2"/>
    <mergeCell ref="F3:I3"/>
    <mergeCell ref="A161:F161"/>
    <mergeCell ref="A162:J162"/>
    <mergeCell ref="A3:A4"/>
    <mergeCell ref="B3:B4"/>
    <mergeCell ref="C3:C4"/>
    <mergeCell ref="D3:D4"/>
    <mergeCell ref="E3:E4"/>
  </mergeCells>
  <pageMargins left="0.236111111111111" right="0.236111111111111" top="0.314583333333333" bottom="0.196527777777778" header="0.275" footer="0.236111111111111"/>
  <pageSetup paperSize="9" orientation="landscape" horizontalDpi="600"/>
  <headerFooter>
    <oddFooter>&amp;C第 &amp;P 页，共 &amp;N 页</oddFooter>
  </headerFooter>
  <colBreaks count="1" manualBreakCount="1">
    <brk id="10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</dc:creator>
  <cp:lastModifiedBy>Administrator</cp:lastModifiedBy>
  <dcterms:created xsi:type="dcterms:W3CDTF">2025-11-03T21:45:00Z</dcterms:created>
  <dcterms:modified xsi:type="dcterms:W3CDTF">2025-12-17T03:16:47Z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962E255B633347A0AE58D2226003A68D_13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