
<file path=[Content_Types].xml><?xml version="1.0" encoding="utf-8"?>
<Types xmlns="http://schemas.openxmlformats.org/package/2006/content-types">
  <Default Extension="bmp" ContentType="image/bmp"/>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花岗石c包付款方式一" sheetId="6" r:id="rId1"/>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C59B6321433B4702B02232362249986A"/>
        <xdr:cNvPicPr>
          <a:picLocks noChangeAspect="1"/>
        </xdr:cNvPicPr>
      </xdr:nvPicPr>
      <xdr:blipFill>
        <a:blip r:embed="rId1"/>
        <a:stretch>
          <a:fillRect/>
        </a:stretch>
      </xdr:blipFill>
      <xdr:spPr>
        <a:xfrm>
          <a:off x="8496300" y="2908300"/>
          <a:ext cx="1076325" cy="1333500"/>
        </a:xfrm>
        <a:prstGeom prst="rect">
          <a:avLst/>
        </a:prstGeom>
      </xdr:spPr>
    </xdr:pic>
  </etc:cellImage>
</etc:cellImages>
</file>

<file path=xl/sharedStrings.xml><?xml version="1.0" encoding="utf-8"?>
<sst xmlns="http://schemas.openxmlformats.org/spreadsheetml/2006/main" count="87" uniqueCount="46">
  <si>
    <t>2025年“E”项目花岗石（b）包采购报价表</t>
  </si>
  <si>
    <t>序号</t>
  </si>
  <si>
    <t>名称</t>
  </si>
  <si>
    <t>规格</t>
  </si>
  <si>
    <t>单位</t>
  </si>
  <si>
    <t>数量</t>
  </si>
  <si>
    <t>全费用单价</t>
  </si>
  <si>
    <t>合计</t>
  </si>
  <si>
    <t>班组所报单价</t>
  </si>
  <si>
    <t>合价</t>
  </si>
  <si>
    <t>备注</t>
  </si>
  <si>
    <t>烧面芝麻白花岗石</t>
  </si>
  <si>
    <t>600×300×50</t>
  </si>
  <si>
    <t>平米</t>
  </si>
  <si>
    <t>烧面芝麻白花岗石路沿石</t>
  </si>
  <si>
    <t>900/600x150x200</t>
  </si>
  <si>
    <t>米</t>
  </si>
  <si>
    <t>300×150×200</t>
  </si>
  <si>
    <t xml:space="preserve"> 烧面芝麻白花岗石盲道砖（条形）</t>
  </si>
  <si>
    <t>300×300×50</t>
  </si>
  <si>
    <t xml:space="preserve"> 烧面芝麻白花岗石盲道砖（盲点）</t>
  </si>
  <si>
    <t>荔枝面芝麻白花岗石</t>
  </si>
  <si>
    <t>600×600×30</t>
  </si>
  <si>
    <t>烧面芝麻白花岗石（汀步）</t>
  </si>
  <si>
    <t>1200×600×80</t>
  </si>
  <si>
    <t>块</t>
  </si>
  <si>
    <t>600×300×30</t>
  </si>
  <si>
    <t>半径、弧长等尺寸见附图（弧形加工、倒角）</t>
  </si>
  <si>
    <t>113×113×50</t>
  </si>
  <si>
    <t>600×500×20</t>
  </si>
  <si>
    <t>600×400×20</t>
  </si>
  <si>
    <t>600×410×20</t>
  </si>
  <si>
    <t>荔枝面芝麻黑花岗石</t>
  </si>
  <si>
    <t>500×100×25</t>
  </si>
  <si>
    <t>荔枝面芝麻黑花岗石（拉槽）</t>
  </si>
  <si>
    <t>600×400×50</t>
  </si>
  <si>
    <t>600×410×50</t>
  </si>
  <si>
    <t>芝麻白光面花岗石</t>
  </si>
  <si>
    <t>600×70×20</t>
  </si>
  <si>
    <t>600×100×30</t>
  </si>
  <si>
    <t>烧面芝麻黑花岗石</t>
  </si>
  <si>
    <t>芝麻黑机切面盲条花岗石</t>
  </si>
  <si>
    <r>
      <rPr>
        <sz val="11"/>
        <rFont val="宋体"/>
        <charset val="134"/>
        <scheme val="minor"/>
      </rPr>
      <t>合计（大写：</t>
    </r>
    <r>
      <rPr>
        <u/>
        <sz val="11"/>
        <rFont val="宋体"/>
        <charset val="134"/>
        <scheme val="minor"/>
      </rPr>
      <t xml:space="preserve">                              </t>
    </r>
    <r>
      <rPr>
        <sz val="11"/>
        <rFont val="宋体"/>
        <charset val="134"/>
        <scheme val="minor"/>
      </rPr>
      <t xml:space="preserve"> 税率：</t>
    </r>
    <r>
      <rPr>
        <u/>
        <sz val="11"/>
        <rFont val="宋体"/>
        <charset val="134"/>
        <scheme val="minor"/>
      </rPr>
      <t xml:space="preserve">      </t>
    </r>
    <r>
      <rPr>
        <sz val="11"/>
        <rFont val="宋体"/>
        <charset val="134"/>
        <scheme val="minor"/>
      </rPr>
      <t>）</t>
    </r>
  </si>
  <si>
    <r>
      <rPr>
        <sz val="11"/>
        <rFont val="宋体"/>
        <charset val="134"/>
        <scheme val="minor"/>
      </rPr>
      <t>小写：</t>
    </r>
    <r>
      <rPr>
        <u/>
        <sz val="11"/>
        <rFont val="宋体"/>
        <charset val="134"/>
        <scheme val="minor"/>
      </rPr>
      <t xml:space="preserve">                 </t>
    </r>
    <r>
      <rPr>
        <sz val="11"/>
        <rFont val="宋体"/>
        <charset val="134"/>
        <scheme val="minor"/>
      </rPr>
      <t xml:space="preserve">人民币 </t>
    </r>
  </si>
  <si>
    <t>采购要求：1.所供石材均为A级标准，石材无色差、色斑、射线、色线、裂纹、缺棱、缺角、表面坑窝。                           
2.几何尺寸偏差值：厚度20mm以上的 ±2mm， 厚度20mm以内的±1.5mm；当板材对角线长度≤400mm 时，对角线偏差≤0.4mm；当板材对角线长度＞400mm 时，对角线偏差≤0.6mm。
3.包装运输：包装应按板材品种、规格、等级等分别包装，随车附产品合格证、说明书及配套工程用料图纸。包装质量应符合正常条件安全装卸、运输的要求；板材运输过程中应防湿，严禁滚摔、碰撞。装车和运输厂方必须保证花岗石几何尺寸及石材清洁，造成损失由乙方承担，乙方必须派人跟车送货。                                                                                                           4.送货时间要求：本项目建设地点为城区主干道，到货及卸货时间只能安排在晚上，供货商需根据现场要求调配供货时间。                                                5.供货商交付的货物不符合上述要求的，甲方有权拒收或者解除合同，合同标的视为未交付，相应的工期延误等损失及违约后果由供货商承担。
6.本全费用单价包含花岗石加工并运到采购人指定位置的所有费用。包括但不限于：原材料及加工（包括且不限于切割、拉槽、开斜口、面层处理、加工损耗等）、上车、发货、运输至采购人指定下车位置、运输损耗、合同执行期间的市场价格变化风险和国家政策调整风险、税金、管理费、利润以及因设计变更等因素产生供货品种或数量上的变化须无条件服从等所有的工作内容及费用。</t>
  </si>
  <si>
    <t>花岗石打包样板</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</si>
</sst>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6"/>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6"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6" fillId="10" borderId="0" applyNumberFormat="0" applyBorder="0" applyAlignment="0" applyProtection="0">
      <alignment vertical="center"/>
    </xf>
    <xf numFmtId="0" fontId="9" fillId="0" borderId="8" applyNumberFormat="0" applyFill="0" applyAlignment="0" applyProtection="0">
      <alignment vertical="center"/>
    </xf>
    <xf numFmtId="0" fontId="6" fillId="11" borderId="0" applyNumberFormat="0" applyBorder="0" applyAlignment="0" applyProtection="0">
      <alignment vertical="center"/>
    </xf>
    <xf numFmtId="0" fontId="15" fillId="12" borderId="9" applyNumberFormat="0" applyAlignment="0" applyProtection="0">
      <alignment vertical="center"/>
    </xf>
    <xf numFmtId="0" fontId="16" fillId="12" borderId="5" applyNumberFormat="0" applyAlignment="0" applyProtection="0">
      <alignment vertical="center"/>
    </xf>
    <xf numFmtId="0" fontId="17" fillId="13" borderId="10"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32">
    <xf numFmtId="0" fontId="0" fillId="0" borderId="0" xfId="0">
      <alignment vertical="center"/>
    </xf>
    <xf numFmtId="0" fontId="0" fillId="0" borderId="0" xfId="0" applyFont="1">
      <alignment vertical="center"/>
    </xf>
    <xf numFmtId="0" fontId="0" fillId="0" borderId="0" xfId="0" applyAlignment="1">
      <alignment vertical="center" wrapText="1"/>
    </xf>
    <xf numFmtId="176" fontId="0" fillId="0" borderId="0" xfId="0" applyNumberFormat="1" applyAlignment="1">
      <alignment vertical="center" wrapText="1"/>
    </xf>
    <xf numFmtId="176" fontId="0" fillId="0" borderId="0" xfId="0" applyNumberFormat="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0" fontId="0" fillId="0" borderId="1" xfId="0" applyBorder="1" applyAlignment="1">
      <alignment horizontal="left" vertical="top" wrapText="1"/>
    </xf>
    <xf numFmtId="176" fontId="0" fillId="0" borderId="1" xfId="0" applyNumberFormat="1" applyBorder="1" applyAlignment="1">
      <alignment horizontal="center" vertical="top" wrapText="1"/>
    </xf>
    <xf numFmtId="0" fontId="0" fillId="0" borderId="1" xfId="0" applyBorder="1" applyAlignment="1">
      <alignment horizontal="center" vertical="top" wrapText="1"/>
    </xf>
    <xf numFmtId="0" fontId="2" fillId="2" borderId="1" xfId="0" applyFont="1" applyFill="1" applyBorder="1" applyAlignment="1">
      <alignment vertical="center" wrapText="1"/>
    </xf>
    <xf numFmtId="0" fontId="2" fillId="0" borderId="1" xfId="0" applyFont="1" applyFill="1" applyBorder="1" applyAlignment="1">
      <alignment vertical="center" wrapText="1"/>
    </xf>
    <xf numFmtId="0" fontId="0" fillId="0" borderId="1" xfId="0" applyFont="1" applyFill="1" applyBorder="1" applyAlignment="1">
      <alignment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3.bmp"/></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bmp"/><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bmp"/></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103505</xdr:colOff>
      <xdr:row>12</xdr:row>
      <xdr:rowOff>266700</xdr:rowOff>
    </xdr:from>
    <xdr:to>
      <xdr:col>9</xdr:col>
      <xdr:colOff>1103630</xdr:colOff>
      <xdr:row>12</xdr:row>
      <xdr:rowOff>1552575</xdr:rowOff>
    </xdr:to>
    <xdr:pic>
      <xdr:nvPicPr>
        <xdr:cNvPr id="4" name="图片 3"/>
        <xdr:cNvPicPr>
          <a:picLocks noChangeAspect="1"/>
        </xdr:cNvPicPr>
      </xdr:nvPicPr>
      <xdr:blipFill>
        <a:blip r:embed="rId1"/>
        <a:stretch>
          <a:fillRect/>
        </a:stretch>
      </xdr:blipFill>
      <xdr:spPr>
        <a:xfrm>
          <a:off x="8523605" y="11468100"/>
          <a:ext cx="1000125" cy="1285875"/>
        </a:xfrm>
        <a:prstGeom prst="rect">
          <a:avLst/>
        </a:prstGeom>
      </xdr:spPr>
    </xdr:pic>
    <xdr:clientData/>
  </xdr:twoCellAnchor>
  <xdr:twoCellAnchor editAs="oneCell">
    <xdr:from>
      <xdr:col>9</xdr:col>
      <xdr:colOff>49530</xdr:colOff>
      <xdr:row>11</xdr:row>
      <xdr:rowOff>219075</xdr:rowOff>
    </xdr:from>
    <xdr:to>
      <xdr:col>9</xdr:col>
      <xdr:colOff>1200150</xdr:colOff>
      <xdr:row>11</xdr:row>
      <xdr:rowOff>1667510</xdr:rowOff>
    </xdr:to>
    <xdr:pic>
      <xdr:nvPicPr>
        <xdr:cNvPr id="6" name="图片 5"/>
        <xdr:cNvPicPr>
          <a:picLocks noChangeAspect="1"/>
        </xdr:cNvPicPr>
      </xdr:nvPicPr>
      <xdr:blipFill>
        <a:blip r:embed="rId2"/>
        <a:stretch>
          <a:fillRect/>
        </a:stretch>
      </xdr:blipFill>
      <xdr:spPr>
        <a:xfrm>
          <a:off x="8469630" y="9350375"/>
          <a:ext cx="1150620" cy="1448435"/>
        </a:xfrm>
        <a:prstGeom prst="rect">
          <a:avLst/>
        </a:prstGeom>
      </xdr:spPr>
    </xdr:pic>
    <xdr:clientData/>
  </xdr:twoCellAnchor>
  <xdr:twoCellAnchor editAs="oneCell">
    <xdr:from>
      <xdr:col>8</xdr:col>
      <xdr:colOff>676910</xdr:colOff>
      <xdr:row>28</xdr:row>
      <xdr:rowOff>118745</xdr:rowOff>
    </xdr:from>
    <xdr:to>
      <xdr:col>9</xdr:col>
      <xdr:colOff>2134235</xdr:colOff>
      <xdr:row>28</xdr:row>
      <xdr:rowOff>1848485</xdr:rowOff>
    </xdr:to>
    <xdr:pic>
      <xdr:nvPicPr>
        <xdr:cNvPr id="13" name="图片 12"/>
        <xdr:cNvPicPr>
          <a:picLocks noChangeAspect="1"/>
        </xdr:cNvPicPr>
      </xdr:nvPicPr>
      <xdr:blipFill>
        <a:blip r:embed="rId3"/>
        <a:stretch>
          <a:fillRect/>
        </a:stretch>
      </xdr:blipFill>
      <xdr:spPr>
        <a:xfrm>
          <a:off x="8068310" y="26204545"/>
          <a:ext cx="2486025" cy="1729740"/>
        </a:xfrm>
        <a:prstGeom prst="rect">
          <a:avLst/>
        </a:prstGeom>
        <a:noFill/>
        <a:ln w="9525">
          <a:noFill/>
        </a:ln>
      </xdr:spPr>
    </xdr:pic>
    <xdr:clientData/>
  </xdr:twoCellAnchor>
  <xdr:twoCellAnchor editAs="oneCell">
    <xdr:from>
      <xdr:col>9</xdr:col>
      <xdr:colOff>245745</xdr:colOff>
      <xdr:row>18</xdr:row>
      <xdr:rowOff>133350</xdr:rowOff>
    </xdr:from>
    <xdr:to>
      <xdr:col>9</xdr:col>
      <xdr:colOff>2009775</xdr:colOff>
      <xdr:row>18</xdr:row>
      <xdr:rowOff>1476375</xdr:rowOff>
    </xdr:to>
    <xdr:pic>
      <xdr:nvPicPr>
        <xdr:cNvPr id="2" name="图片 1"/>
        <xdr:cNvPicPr>
          <a:picLocks noChangeAspect="1"/>
        </xdr:cNvPicPr>
      </xdr:nvPicPr>
      <xdr:blipFill>
        <a:blip r:embed="rId4"/>
        <a:stretch>
          <a:fillRect/>
        </a:stretch>
      </xdr:blipFill>
      <xdr:spPr>
        <a:xfrm>
          <a:off x="8665845" y="17545050"/>
          <a:ext cx="1764030" cy="1343025"/>
        </a:xfrm>
        <a:prstGeom prst="rect">
          <a:avLst/>
        </a:prstGeom>
        <a:noFill/>
        <a:ln w="9525">
          <a:noFill/>
        </a:ln>
      </xdr:spPr>
    </xdr:pic>
    <xdr:clientData/>
  </xdr:twoCellAnchor>
  <xdr:twoCellAnchor editAs="oneCell">
    <xdr:from>
      <xdr:col>9</xdr:col>
      <xdr:colOff>200660</xdr:colOff>
      <xdr:row>19</xdr:row>
      <xdr:rowOff>180975</xdr:rowOff>
    </xdr:from>
    <xdr:to>
      <xdr:col>9</xdr:col>
      <xdr:colOff>2257425</xdr:colOff>
      <xdr:row>19</xdr:row>
      <xdr:rowOff>1010285</xdr:rowOff>
    </xdr:to>
    <xdr:pic>
      <xdr:nvPicPr>
        <xdr:cNvPr id="3" name="图片 2"/>
        <xdr:cNvPicPr>
          <a:picLocks noChangeAspect="1"/>
        </xdr:cNvPicPr>
      </xdr:nvPicPr>
      <xdr:blipFill>
        <a:blip r:embed="rId5"/>
        <a:stretch>
          <a:fillRect/>
        </a:stretch>
      </xdr:blipFill>
      <xdr:spPr>
        <a:xfrm>
          <a:off x="8620760" y="19192875"/>
          <a:ext cx="2056765" cy="829310"/>
        </a:xfrm>
        <a:prstGeom prst="rect">
          <a:avLst/>
        </a:prstGeom>
        <a:noFill/>
        <a:ln w="9525">
          <a:noFill/>
        </a:ln>
      </xdr:spPr>
    </xdr:pic>
    <xdr:clientData/>
  </xdr:twoCellAnchor>
  <xdr:twoCellAnchor editAs="oneCell">
    <xdr:from>
      <xdr:col>9</xdr:col>
      <xdr:colOff>253365</xdr:colOff>
      <xdr:row>16</xdr:row>
      <xdr:rowOff>225425</xdr:rowOff>
    </xdr:from>
    <xdr:to>
      <xdr:col>9</xdr:col>
      <xdr:colOff>2276475</xdr:colOff>
      <xdr:row>16</xdr:row>
      <xdr:rowOff>1143635</xdr:rowOff>
    </xdr:to>
    <xdr:pic>
      <xdr:nvPicPr>
        <xdr:cNvPr id="8" name="图片 7"/>
        <xdr:cNvPicPr>
          <a:picLocks noChangeAspect="1"/>
        </xdr:cNvPicPr>
      </xdr:nvPicPr>
      <xdr:blipFill>
        <a:blip r:embed="rId6"/>
        <a:stretch>
          <a:fillRect/>
        </a:stretch>
      </xdr:blipFill>
      <xdr:spPr>
        <a:xfrm>
          <a:off x="8673465" y="15630525"/>
          <a:ext cx="2023110" cy="918210"/>
        </a:xfrm>
        <a:prstGeom prst="rect">
          <a:avLst/>
        </a:prstGeom>
        <a:noFill/>
        <a:ln w="9525">
          <a:noFill/>
        </a:ln>
      </xdr:spPr>
    </xdr:pic>
    <xdr:clientData/>
  </xdr:twoCellAnchor>
  <xdr:twoCellAnchor editAs="oneCell">
    <xdr:from>
      <xdr:col>9</xdr:col>
      <xdr:colOff>1256665</xdr:colOff>
      <xdr:row>11</xdr:row>
      <xdr:rowOff>231775</xdr:rowOff>
    </xdr:from>
    <xdr:to>
      <xdr:col>9</xdr:col>
      <xdr:colOff>2499360</xdr:colOff>
      <xdr:row>11</xdr:row>
      <xdr:rowOff>1647825</xdr:rowOff>
    </xdr:to>
    <xdr:pic>
      <xdr:nvPicPr>
        <xdr:cNvPr id="9" name="图片 8"/>
        <xdr:cNvPicPr>
          <a:picLocks noChangeAspect="1"/>
        </xdr:cNvPicPr>
      </xdr:nvPicPr>
      <xdr:blipFill>
        <a:blip r:embed="rId7"/>
        <a:stretch>
          <a:fillRect/>
        </a:stretch>
      </xdr:blipFill>
      <xdr:spPr>
        <a:xfrm>
          <a:off x="9676765" y="9363075"/>
          <a:ext cx="1242695" cy="1416050"/>
        </a:xfrm>
        <a:prstGeom prst="rect">
          <a:avLst/>
        </a:prstGeom>
        <a:noFill/>
        <a:ln w="9525">
          <a:noFill/>
        </a:ln>
      </xdr:spPr>
    </xdr:pic>
    <xdr:clientData/>
  </xdr:twoCellAnchor>
  <xdr:twoCellAnchor editAs="oneCell">
    <xdr:from>
      <xdr:col>9</xdr:col>
      <xdr:colOff>1228725</xdr:colOff>
      <xdr:row>12</xdr:row>
      <xdr:rowOff>234315</xdr:rowOff>
    </xdr:from>
    <xdr:to>
      <xdr:col>9</xdr:col>
      <xdr:colOff>2482215</xdr:colOff>
      <xdr:row>12</xdr:row>
      <xdr:rowOff>1529080</xdr:rowOff>
    </xdr:to>
    <xdr:pic>
      <xdr:nvPicPr>
        <xdr:cNvPr id="10" name="图片 9"/>
        <xdr:cNvPicPr>
          <a:picLocks noChangeAspect="1"/>
        </xdr:cNvPicPr>
      </xdr:nvPicPr>
      <xdr:blipFill>
        <a:blip r:embed="rId8"/>
        <a:stretch>
          <a:fillRect/>
        </a:stretch>
      </xdr:blipFill>
      <xdr:spPr>
        <a:xfrm>
          <a:off x="9648825" y="11435715"/>
          <a:ext cx="1253490" cy="1294765"/>
        </a:xfrm>
        <a:prstGeom prst="rect">
          <a:avLst/>
        </a:prstGeom>
        <a:noFill/>
        <a:ln w="9525">
          <a:noFill/>
        </a:ln>
      </xdr:spPr>
    </xdr:pic>
    <xdr:clientData/>
  </xdr:twoCellAnchor>
  <xdr:twoCellAnchor editAs="oneCell">
    <xdr:from>
      <xdr:col>9</xdr:col>
      <xdr:colOff>561340</xdr:colOff>
      <xdr:row>3</xdr:row>
      <xdr:rowOff>92075</xdr:rowOff>
    </xdr:from>
    <xdr:to>
      <xdr:col>9</xdr:col>
      <xdr:colOff>1428750</xdr:colOff>
      <xdr:row>3</xdr:row>
      <xdr:rowOff>1311910</xdr:rowOff>
    </xdr:to>
    <xdr:pic>
      <xdr:nvPicPr>
        <xdr:cNvPr id="5" name="图片 4"/>
        <xdr:cNvPicPr>
          <a:picLocks noChangeAspect="1"/>
        </xdr:cNvPicPr>
      </xdr:nvPicPr>
      <xdr:blipFill>
        <a:blip r:embed="rId9"/>
        <a:stretch>
          <a:fillRect/>
        </a:stretch>
      </xdr:blipFill>
      <xdr:spPr>
        <a:xfrm>
          <a:off x="8981440" y="1565275"/>
          <a:ext cx="867410" cy="1219835"/>
        </a:xfrm>
        <a:prstGeom prst="rect">
          <a:avLst/>
        </a:prstGeom>
        <a:noFill/>
        <a:ln w="9525">
          <a:noFill/>
        </a:ln>
      </xdr:spPr>
    </xdr:pic>
    <xdr:clientData/>
  </xdr:twoCellAnchor>
  <xdr:twoCellAnchor editAs="oneCell">
    <xdr:from>
      <xdr:col>9</xdr:col>
      <xdr:colOff>589280</xdr:colOff>
      <xdr:row>6</xdr:row>
      <xdr:rowOff>66675</xdr:rowOff>
    </xdr:from>
    <xdr:to>
      <xdr:col>9</xdr:col>
      <xdr:colOff>1609725</xdr:colOff>
      <xdr:row>6</xdr:row>
      <xdr:rowOff>882015</xdr:rowOff>
    </xdr:to>
    <xdr:pic>
      <xdr:nvPicPr>
        <xdr:cNvPr id="7" name="图片 6"/>
        <xdr:cNvPicPr>
          <a:picLocks noChangeAspect="1"/>
        </xdr:cNvPicPr>
      </xdr:nvPicPr>
      <xdr:blipFill>
        <a:blip r:embed="rId10"/>
        <a:stretch>
          <a:fillRect/>
        </a:stretch>
      </xdr:blipFill>
      <xdr:spPr>
        <a:xfrm>
          <a:off x="9009380" y="5832475"/>
          <a:ext cx="1020445" cy="815340"/>
        </a:xfrm>
        <a:prstGeom prst="rect">
          <a:avLst/>
        </a:prstGeom>
        <a:noFill/>
        <a:ln w="9525">
          <a:noFill/>
        </a:ln>
      </xdr:spPr>
    </xdr:pic>
    <xdr:clientData/>
  </xdr:twoCellAnchor>
  <xdr:twoCellAnchor editAs="oneCell">
    <xdr:from>
      <xdr:col>9</xdr:col>
      <xdr:colOff>624205</xdr:colOff>
      <xdr:row>7</xdr:row>
      <xdr:rowOff>76200</xdr:rowOff>
    </xdr:from>
    <xdr:to>
      <xdr:col>9</xdr:col>
      <xdr:colOff>1790700</xdr:colOff>
      <xdr:row>7</xdr:row>
      <xdr:rowOff>787400</xdr:rowOff>
    </xdr:to>
    <xdr:pic>
      <xdr:nvPicPr>
        <xdr:cNvPr id="11" name="图片 10"/>
        <xdr:cNvPicPr>
          <a:picLocks noChangeAspect="1"/>
        </xdr:cNvPicPr>
      </xdr:nvPicPr>
      <xdr:blipFill>
        <a:blip r:embed="rId11"/>
        <a:stretch>
          <a:fillRect/>
        </a:stretch>
      </xdr:blipFill>
      <xdr:spPr>
        <a:xfrm>
          <a:off x="9044305" y="6832600"/>
          <a:ext cx="1166495" cy="711200"/>
        </a:xfrm>
        <a:prstGeom prst="rect">
          <a:avLst/>
        </a:prstGeom>
        <a:noFill/>
        <a:ln w="9525">
          <a:noFill/>
        </a:ln>
      </xdr:spPr>
    </xdr:pic>
    <xdr:clientData/>
  </xdr:twoCellAnchor>
  <xdr:twoCellAnchor editAs="oneCell">
    <xdr:from>
      <xdr:col>9</xdr:col>
      <xdr:colOff>133350</xdr:colOff>
      <xdr:row>15</xdr:row>
      <xdr:rowOff>219075</xdr:rowOff>
    </xdr:from>
    <xdr:to>
      <xdr:col>9</xdr:col>
      <xdr:colOff>2486025</xdr:colOff>
      <xdr:row>15</xdr:row>
      <xdr:rowOff>1167130</xdr:rowOff>
    </xdr:to>
    <xdr:pic>
      <xdr:nvPicPr>
        <xdr:cNvPr id="12" name="图片 11"/>
        <xdr:cNvPicPr>
          <a:picLocks noChangeAspect="1"/>
        </xdr:cNvPicPr>
      </xdr:nvPicPr>
      <xdr:blipFill>
        <a:blip r:embed="rId12"/>
        <a:stretch>
          <a:fillRect/>
        </a:stretch>
      </xdr:blipFill>
      <xdr:spPr>
        <a:xfrm>
          <a:off x="8553450" y="14150975"/>
          <a:ext cx="2352675" cy="9480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J16" sqref="J16"/>
    </sheetView>
  </sheetViews>
  <sheetFormatPr defaultColWidth="9" defaultRowHeight="13.5"/>
  <cols>
    <col min="1" max="1" width="5" customWidth="1"/>
    <col min="2" max="2" width="17.125" style="2" customWidth="1"/>
    <col min="3" max="3" width="14" style="2" customWidth="1"/>
    <col min="4" max="4" width="8.25" style="2" customWidth="1"/>
    <col min="5" max="5" width="12.5" style="3" customWidth="1"/>
    <col min="6" max="6" width="11.75" style="4" customWidth="1"/>
    <col min="7" max="7" width="14.875" style="4" customWidth="1"/>
    <col min="8" max="9" width="13.5" style="3" customWidth="1"/>
    <col min="10" max="10" width="33.125" style="2" customWidth="1"/>
    <col min="11" max="11" width="19.375" customWidth="1"/>
  </cols>
  <sheetData>
    <row r="1" ht="42" customHeight="1" spans="1:10">
      <c r="A1" s="5" t="s">
        <v>0</v>
      </c>
      <c r="B1" s="5"/>
      <c r="C1" s="5"/>
      <c r="D1" s="5"/>
      <c r="E1" s="6"/>
      <c r="F1" s="6"/>
      <c r="G1" s="6"/>
      <c r="H1" s="6"/>
      <c r="I1" s="6"/>
      <c r="J1" s="5"/>
    </row>
    <row r="2" ht="30" customHeight="1" spans="1:10">
      <c r="A2" s="7" t="s">
        <v>1</v>
      </c>
      <c r="B2" s="8" t="s">
        <v>2</v>
      </c>
      <c r="C2" s="8" t="s">
        <v>3</v>
      </c>
      <c r="D2" s="8" t="s">
        <v>4</v>
      </c>
      <c r="E2" s="9" t="s">
        <v>5</v>
      </c>
      <c r="F2" s="9" t="s">
        <v>6</v>
      </c>
      <c r="G2" s="9" t="s">
        <v>7</v>
      </c>
      <c r="H2" s="9" t="s">
        <v>8</v>
      </c>
      <c r="I2" s="9" t="s">
        <v>9</v>
      </c>
      <c r="J2" s="8" t="s">
        <v>10</v>
      </c>
    </row>
    <row r="3" ht="44" customHeight="1" spans="1:10">
      <c r="A3" s="10">
        <v>1</v>
      </c>
      <c r="B3" s="11" t="s">
        <v>11</v>
      </c>
      <c r="C3" s="11" t="s">
        <v>12</v>
      </c>
      <c r="D3" s="11" t="s">
        <v>13</v>
      </c>
      <c r="E3" s="12">
        <f>9281.16+369.6+1065.06</f>
        <v>10715.82</v>
      </c>
      <c r="F3" s="12">
        <v>120</v>
      </c>
      <c r="G3" s="12">
        <f>F3*E3</f>
        <v>1285898.4</v>
      </c>
      <c r="I3" s="12"/>
      <c r="J3" s="11"/>
    </row>
    <row r="4" ht="110" customHeight="1" spans="1:10">
      <c r="A4" s="13">
        <v>2</v>
      </c>
      <c r="B4" s="14" t="s">
        <v>14</v>
      </c>
      <c r="C4" s="14" t="s">
        <v>15</v>
      </c>
      <c r="D4" s="14" t="s">
        <v>16</v>
      </c>
      <c r="E4" s="15">
        <f>2937.96-500+1510.82+635.4</f>
        <v>4584.18</v>
      </c>
      <c r="F4" s="15">
        <v>65</v>
      </c>
      <c r="G4" s="15">
        <f t="shared" ref="G4:G26" si="0">F4*E4</f>
        <v>297971.7</v>
      </c>
      <c r="H4" s="15"/>
      <c r="I4" s="15"/>
      <c r="J4" s="14"/>
    </row>
    <row r="5" ht="114" customHeight="1" spans="1:10">
      <c r="A5" s="10">
        <v>3</v>
      </c>
      <c r="B5" s="11" t="s">
        <v>14</v>
      </c>
      <c r="C5" s="11" t="s">
        <v>17</v>
      </c>
      <c r="D5" s="11" t="s">
        <v>16</v>
      </c>
      <c r="E5" s="12">
        <f>500+101.1</f>
        <v>601.1</v>
      </c>
      <c r="F5" s="12">
        <v>65</v>
      </c>
      <c r="G5" s="12">
        <f t="shared" si="0"/>
        <v>39071.5</v>
      </c>
      <c r="H5" s="12"/>
      <c r="I5" s="12"/>
      <c r="J5" s="11" t="str">
        <f>_xlfn.DISPIMG("ID_C59B6321433B4702B02232362249986A",1)</f>
        <v>=DISPIMG("ID_C59B6321433B4702B02232362249986A",1)</v>
      </c>
    </row>
    <row r="6" ht="114" customHeight="1" spans="1:10">
      <c r="A6" s="10">
        <v>4</v>
      </c>
      <c r="B6" s="14" t="s">
        <v>18</v>
      </c>
      <c r="C6" s="14" t="s">
        <v>12</v>
      </c>
      <c r="D6" s="14" t="s">
        <v>13</v>
      </c>
      <c r="E6" s="15">
        <v>677.6</v>
      </c>
      <c r="F6" s="15">
        <v>150</v>
      </c>
      <c r="G6" s="12">
        <f t="shared" si="0"/>
        <v>101640</v>
      </c>
      <c r="H6" s="15"/>
      <c r="I6" s="15"/>
      <c r="J6" s="14"/>
    </row>
    <row r="7" ht="78" customHeight="1" spans="1:10">
      <c r="A7" s="10">
        <v>5</v>
      </c>
      <c r="B7" s="14" t="s">
        <v>18</v>
      </c>
      <c r="C7" s="13" t="s">
        <v>19</v>
      </c>
      <c r="D7" s="13" t="s">
        <v>13</v>
      </c>
      <c r="E7" s="16">
        <v>50</v>
      </c>
      <c r="F7" s="17">
        <v>150</v>
      </c>
      <c r="G7" s="12">
        <f t="shared" si="0"/>
        <v>7500</v>
      </c>
      <c r="H7" s="15"/>
      <c r="I7" s="15"/>
      <c r="J7" s="14"/>
    </row>
    <row r="8" ht="67" customHeight="1" spans="1:10">
      <c r="A8" s="10">
        <v>6</v>
      </c>
      <c r="B8" s="14" t="s">
        <v>20</v>
      </c>
      <c r="C8" s="14" t="s">
        <v>19</v>
      </c>
      <c r="D8" s="14" t="s">
        <v>13</v>
      </c>
      <c r="E8" s="15">
        <v>50</v>
      </c>
      <c r="F8" s="15">
        <v>165</v>
      </c>
      <c r="G8" s="12">
        <f t="shared" si="0"/>
        <v>8250</v>
      </c>
      <c r="H8" s="15"/>
      <c r="I8" s="15"/>
      <c r="J8" s="27"/>
    </row>
    <row r="9" ht="40" customHeight="1" spans="1:10">
      <c r="A9" s="10">
        <v>7</v>
      </c>
      <c r="B9" s="14" t="s">
        <v>21</v>
      </c>
      <c r="C9" s="14" t="s">
        <v>22</v>
      </c>
      <c r="D9" s="14" t="s">
        <v>13</v>
      </c>
      <c r="E9" s="15">
        <v>4560</v>
      </c>
      <c r="F9" s="15">
        <v>80</v>
      </c>
      <c r="G9" s="12">
        <f t="shared" si="0"/>
        <v>364800</v>
      </c>
      <c r="H9" s="15"/>
      <c r="I9" s="15"/>
      <c r="J9" s="27"/>
    </row>
    <row r="10" ht="40" customHeight="1" spans="1:10">
      <c r="A10" s="10">
        <v>8</v>
      </c>
      <c r="B10" s="11" t="s">
        <v>23</v>
      </c>
      <c r="C10" s="11" t="s">
        <v>24</v>
      </c>
      <c r="D10" s="11" t="s">
        <v>25</v>
      </c>
      <c r="E10" s="12">
        <v>158.4</v>
      </c>
      <c r="F10" s="12">
        <v>195</v>
      </c>
      <c r="G10" s="12">
        <f t="shared" si="0"/>
        <v>30888</v>
      </c>
      <c r="H10" s="12"/>
      <c r="I10" s="12"/>
      <c r="J10" s="28"/>
    </row>
    <row r="11" s="1" customFormat="1" ht="40" customHeight="1" spans="1:10">
      <c r="A11" s="10">
        <v>9</v>
      </c>
      <c r="B11" s="18" t="s">
        <v>11</v>
      </c>
      <c r="C11" s="18" t="s">
        <v>26</v>
      </c>
      <c r="D11" s="18" t="s">
        <v>13</v>
      </c>
      <c r="E11" s="18">
        <f>319.68+604.98+1210.68</f>
        <v>2135.34</v>
      </c>
      <c r="F11" s="19">
        <v>80</v>
      </c>
      <c r="G11" s="12">
        <f t="shared" si="0"/>
        <v>170827.2</v>
      </c>
      <c r="H11" s="18"/>
      <c r="I11" s="19"/>
      <c r="J11" s="29"/>
    </row>
    <row r="12" ht="163" customHeight="1" spans="1:10">
      <c r="A12" s="10">
        <v>10</v>
      </c>
      <c r="B12" s="11" t="s">
        <v>11</v>
      </c>
      <c r="C12" s="11" t="s">
        <v>27</v>
      </c>
      <c r="D12" s="11" t="s">
        <v>25</v>
      </c>
      <c r="E12" s="11">
        <v>148</v>
      </c>
      <c r="F12" s="12">
        <v>180</v>
      </c>
      <c r="G12" s="12">
        <f t="shared" si="0"/>
        <v>26640</v>
      </c>
      <c r="H12" s="11"/>
      <c r="I12" s="12"/>
      <c r="J12" s="11"/>
    </row>
    <row r="13" ht="155" customHeight="1" spans="1:10">
      <c r="A13" s="10">
        <v>11</v>
      </c>
      <c r="B13" s="11" t="s">
        <v>11</v>
      </c>
      <c r="C13" s="11" t="s">
        <v>27</v>
      </c>
      <c r="D13" s="11" t="s">
        <v>25</v>
      </c>
      <c r="E13" s="11">
        <v>148</v>
      </c>
      <c r="F13" s="12">
        <v>200</v>
      </c>
      <c r="G13" s="12">
        <f t="shared" si="0"/>
        <v>29600</v>
      </c>
      <c r="H13" s="11"/>
      <c r="I13" s="12"/>
      <c r="J13" s="11"/>
    </row>
    <row r="14" ht="30" customHeight="1" spans="1:10">
      <c r="A14" s="10">
        <v>12</v>
      </c>
      <c r="B14" s="11" t="s">
        <v>11</v>
      </c>
      <c r="C14" s="11" t="s">
        <v>28</v>
      </c>
      <c r="D14" s="11" t="s">
        <v>13</v>
      </c>
      <c r="E14" s="12">
        <v>54</v>
      </c>
      <c r="F14" s="12">
        <v>120</v>
      </c>
      <c r="G14" s="12">
        <f t="shared" si="0"/>
        <v>6480</v>
      </c>
      <c r="H14" s="12"/>
      <c r="I14" s="12"/>
      <c r="J14" s="28"/>
    </row>
    <row r="15" ht="30" customHeight="1" spans="1:10">
      <c r="A15" s="10">
        <v>13</v>
      </c>
      <c r="B15" s="11" t="s">
        <v>11</v>
      </c>
      <c r="C15" s="11" t="s">
        <v>29</v>
      </c>
      <c r="D15" s="11" t="s">
        <v>13</v>
      </c>
      <c r="E15" s="11">
        <v>297</v>
      </c>
      <c r="F15" s="12">
        <v>70</v>
      </c>
      <c r="G15" s="12">
        <f t="shared" si="0"/>
        <v>20790</v>
      </c>
      <c r="H15" s="11"/>
      <c r="I15" s="12"/>
      <c r="J15" s="28"/>
    </row>
    <row r="16" ht="116" customHeight="1" spans="1:10">
      <c r="A16" s="10">
        <v>14</v>
      </c>
      <c r="B16" s="11" t="s">
        <v>11</v>
      </c>
      <c r="C16" s="11" t="s">
        <v>30</v>
      </c>
      <c r="D16" s="11" t="s">
        <v>13</v>
      </c>
      <c r="E16" s="11">
        <v>430.08</v>
      </c>
      <c r="F16" s="12">
        <v>75</v>
      </c>
      <c r="G16" s="12">
        <f t="shared" si="0"/>
        <v>32256</v>
      </c>
      <c r="H16" s="11"/>
      <c r="I16" s="12"/>
      <c r="J16" s="11"/>
    </row>
    <row r="17" ht="128" customHeight="1" spans="1:10">
      <c r="A17" s="10">
        <v>15</v>
      </c>
      <c r="B17" s="11" t="s">
        <v>11</v>
      </c>
      <c r="C17" s="11" t="s">
        <v>31</v>
      </c>
      <c r="D17" s="11" t="s">
        <v>13</v>
      </c>
      <c r="E17" s="11">
        <v>10.086</v>
      </c>
      <c r="F17" s="12">
        <v>70</v>
      </c>
      <c r="G17" s="12">
        <f t="shared" si="0"/>
        <v>706.02</v>
      </c>
      <c r="H17" s="11"/>
      <c r="I17" s="12"/>
      <c r="J17" s="11"/>
    </row>
    <row r="18" ht="30" customHeight="1" spans="1:10">
      <c r="A18" s="10">
        <v>16</v>
      </c>
      <c r="B18" s="14" t="s">
        <v>32</v>
      </c>
      <c r="C18" s="14" t="s">
        <v>33</v>
      </c>
      <c r="D18" s="14" t="s">
        <v>13</v>
      </c>
      <c r="E18" s="14">
        <v>106.98</v>
      </c>
      <c r="F18" s="15">
        <v>85</v>
      </c>
      <c r="G18" s="12">
        <f t="shared" si="0"/>
        <v>9093.3</v>
      </c>
      <c r="H18" s="14"/>
      <c r="I18" s="15"/>
      <c r="J18" s="27"/>
    </row>
    <row r="19" ht="126" customHeight="1" spans="1:10">
      <c r="A19" s="10">
        <v>17</v>
      </c>
      <c r="B19" s="14" t="s">
        <v>34</v>
      </c>
      <c r="C19" s="14" t="s">
        <v>35</v>
      </c>
      <c r="D19" s="14" t="s">
        <v>13</v>
      </c>
      <c r="E19" s="15">
        <v>909.12</v>
      </c>
      <c r="F19" s="15">
        <v>120</v>
      </c>
      <c r="G19" s="12">
        <f t="shared" si="0"/>
        <v>109094.4</v>
      </c>
      <c r="H19" s="15"/>
      <c r="I19" s="15"/>
      <c r="J19" s="14"/>
    </row>
    <row r="20" ht="87" customHeight="1" spans="1:10">
      <c r="A20" s="10">
        <v>18</v>
      </c>
      <c r="B20" s="11" t="s">
        <v>21</v>
      </c>
      <c r="C20" s="11" t="s">
        <v>36</v>
      </c>
      <c r="D20" s="11" t="s">
        <v>13</v>
      </c>
      <c r="E20" s="11">
        <v>15.006</v>
      </c>
      <c r="F20" s="12">
        <v>120</v>
      </c>
      <c r="G20" s="12">
        <f t="shared" si="0"/>
        <v>1800.72</v>
      </c>
      <c r="H20" s="11"/>
      <c r="I20" s="12"/>
      <c r="J20" s="11"/>
    </row>
    <row r="21" ht="48" customHeight="1" spans="1:10">
      <c r="A21" s="10">
        <v>19</v>
      </c>
      <c r="B21" s="11" t="s">
        <v>37</v>
      </c>
      <c r="C21" s="11" t="s">
        <v>38</v>
      </c>
      <c r="D21" s="11" t="s">
        <v>13</v>
      </c>
      <c r="E21" s="11">
        <v>122.976</v>
      </c>
      <c r="F21" s="12">
        <v>85</v>
      </c>
      <c r="G21" s="12">
        <f t="shared" si="0"/>
        <v>10452.96</v>
      </c>
      <c r="H21" s="11"/>
      <c r="I21" s="12"/>
      <c r="J21" s="28"/>
    </row>
    <row r="22" ht="48" customHeight="1" spans="1:10">
      <c r="A22" s="10">
        <v>20</v>
      </c>
      <c r="B22" s="11" t="s">
        <v>21</v>
      </c>
      <c r="C22" s="11" t="s">
        <v>26</v>
      </c>
      <c r="D22" s="11" t="s">
        <v>13</v>
      </c>
      <c r="E22" s="11">
        <v>802.8</v>
      </c>
      <c r="F22" s="12">
        <v>80</v>
      </c>
      <c r="G22" s="12">
        <f t="shared" si="0"/>
        <v>64224</v>
      </c>
      <c r="H22" s="11"/>
      <c r="I22" s="12"/>
      <c r="J22" s="28"/>
    </row>
    <row r="23" ht="48" customHeight="1" spans="1:10">
      <c r="A23" s="10">
        <v>21</v>
      </c>
      <c r="B23" s="11" t="s">
        <v>21</v>
      </c>
      <c r="C23" s="11" t="s">
        <v>39</v>
      </c>
      <c r="D23" s="11" t="s">
        <v>13</v>
      </c>
      <c r="E23" s="12">
        <v>46.98</v>
      </c>
      <c r="F23" s="12">
        <v>90</v>
      </c>
      <c r="G23" s="12">
        <f t="shared" si="0"/>
        <v>4228.2</v>
      </c>
      <c r="H23" s="12"/>
      <c r="I23" s="12"/>
      <c r="J23" s="28"/>
    </row>
    <row r="24" ht="48" customHeight="1" spans="1:10">
      <c r="A24" s="10">
        <v>22</v>
      </c>
      <c r="B24" s="11" t="s">
        <v>40</v>
      </c>
      <c r="C24" s="11" t="s">
        <v>12</v>
      </c>
      <c r="D24" s="11" t="s">
        <v>13</v>
      </c>
      <c r="E24" s="12">
        <f>3977.64+158.4+457.02</f>
        <v>4593.06</v>
      </c>
      <c r="F24" s="12">
        <v>260</v>
      </c>
      <c r="G24" s="12">
        <f t="shared" si="0"/>
        <v>1194195.6</v>
      </c>
      <c r="H24" s="12"/>
      <c r="I24" s="12"/>
      <c r="J24" s="28"/>
    </row>
    <row r="25" ht="48" customHeight="1" spans="1:10">
      <c r="A25" s="10">
        <v>23</v>
      </c>
      <c r="B25" s="11" t="s">
        <v>40</v>
      </c>
      <c r="C25" s="11" t="s">
        <v>26</v>
      </c>
      <c r="D25" s="11" t="s">
        <v>13</v>
      </c>
      <c r="E25" s="11">
        <v>360.72</v>
      </c>
      <c r="F25" s="12">
        <v>150</v>
      </c>
      <c r="G25" s="12">
        <f t="shared" si="0"/>
        <v>54108</v>
      </c>
      <c r="H25" s="12"/>
      <c r="I25" s="12"/>
      <c r="J25" s="28"/>
    </row>
    <row r="26" ht="48" customHeight="1" spans="1:10">
      <c r="A26" s="10">
        <v>24</v>
      </c>
      <c r="B26" s="11" t="s">
        <v>41</v>
      </c>
      <c r="C26" s="11" t="s">
        <v>26</v>
      </c>
      <c r="D26" s="11" t="s">
        <v>13</v>
      </c>
      <c r="E26" s="11">
        <v>8.64</v>
      </c>
      <c r="F26" s="12">
        <v>240</v>
      </c>
      <c r="G26" s="12">
        <f t="shared" si="0"/>
        <v>2073.6</v>
      </c>
      <c r="H26" s="12"/>
      <c r="I26" s="12"/>
      <c r="J26" s="28"/>
    </row>
    <row r="27" ht="47" customHeight="1" spans="1:10">
      <c r="A27" s="20" t="s">
        <v>42</v>
      </c>
      <c r="B27" s="21"/>
      <c r="C27" s="21"/>
      <c r="D27" s="21"/>
      <c r="E27" s="21"/>
      <c r="F27" s="22"/>
      <c r="G27" s="12">
        <f>SUM(G3:G26)</f>
        <v>3872589.6</v>
      </c>
      <c r="H27" s="23" t="s">
        <v>43</v>
      </c>
      <c r="I27" s="30"/>
      <c r="J27" s="31"/>
    </row>
    <row r="28" ht="135" customHeight="1" spans="1:10">
      <c r="A28" s="24" t="s">
        <v>44</v>
      </c>
      <c r="B28" s="24"/>
      <c r="C28" s="24"/>
      <c r="D28" s="24"/>
      <c r="E28" s="24"/>
      <c r="F28" s="25"/>
      <c r="G28" s="26"/>
      <c r="H28" s="24"/>
      <c r="I28" s="24"/>
      <c r="J28" s="24"/>
    </row>
    <row r="29" ht="186" customHeight="1" spans="1:10">
      <c r="A29" s="7" t="s">
        <v>45</v>
      </c>
      <c r="B29" s="8"/>
      <c r="C29" s="8"/>
      <c r="D29" s="8"/>
      <c r="E29" s="8"/>
      <c r="F29" s="9"/>
      <c r="G29" s="8"/>
      <c r="H29" s="8"/>
      <c r="I29" s="8"/>
      <c r="J29" s="8"/>
    </row>
  </sheetData>
  <mergeCells count="5">
    <mergeCell ref="A1:J1"/>
    <mergeCell ref="A27:F27"/>
    <mergeCell ref="H27:J27"/>
    <mergeCell ref="A28:J28"/>
    <mergeCell ref="A29:J29"/>
  </mergeCells>
  <pageMargins left="0.275" right="0.0784722222222222" top="0.236111111111111" bottom="0.156944444444444" header="0.196527777777778" footer="0.11805555555555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花岗石c包付款方式一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林凡燕</cp:lastModifiedBy>
  <dcterms:created xsi:type="dcterms:W3CDTF">2025-10-05T00:14:00Z</dcterms:created>
  <dcterms:modified xsi:type="dcterms:W3CDTF">2025-11-25T11:10:32Z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87ECE9D9A46E4E21A3C44DE7F09DBBAA_13</vt:lpwstr>
  </property>
  <property fmtid="{D5CDD505-2E9C-101B-9397-08002B2CF9AE}" pid="3" name="KSOProductBuildVer">
    <vt:lpwstr>2052-11.1.0.14309</vt:lpwstr>
  </property>
</Properties>
</file>