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花岗石a包付款方式一" sheetId="8"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20B61AC84754690AB36AFF1F1513DBF"/>
        <xdr:cNvPicPr>
          <a:picLocks noChangeAspect="1"/>
        </xdr:cNvPicPr>
      </xdr:nvPicPr>
      <xdr:blipFill>
        <a:blip r:embed="rId1"/>
        <a:stretch>
          <a:fillRect/>
        </a:stretch>
      </xdr:blipFill>
      <xdr:spPr>
        <a:xfrm>
          <a:off x="9239250" y="7424420"/>
          <a:ext cx="1325245" cy="655955"/>
        </a:xfrm>
        <a:prstGeom prst="rect">
          <a:avLst/>
        </a:prstGeom>
        <a:noFill/>
        <a:ln w="9525">
          <a:noFill/>
        </a:ln>
      </xdr:spPr>
    </xdr:pic>
  </etc:cellImage>
</etc:cellImages>
</file>

<file path=xl/sharedStrings.xml><?xml version="1.0" encoding="utf-8"?>
<sst xmlns="http://schemas.openxmlformats.org/spreadsheetml/2006/main" count="66" uniqueCount="37">
  <si>
    <t>2025年“E”项目花岗石（a）包采购报价表</t>
  </si>
  <si>
    <t>序号</t>
  </si>
  <si>
    <t>名称</t>
  </si>
  <si>
    <t>规格</t>
  </si>
  <si>
    <t>单位</t>
  </si>
  <si>
    <t>数量</t>
  </si>
  <si>
    <t>全费用单价限价</t>
  </si>
  <si>
    <t>合价</t>
  </si>
  <si>
    <t>班组所报单价</t>
  </si>
  <si>
    <t>合计</t>
  </si>
  <si>
    <t>备注</t>
  </si>
  <si>
    <t>烧面福鼎黑花岗石边带、分隔带</t>
  </si>
  <si>
    <t>600×300×50</t>
  </si>
  <si>
    <t>平米</t>
  </si>
  <si>
    <t>荔枝面福鼎黑花岗石</t>
  </si>
  <si>
    <t>600×600×30</t>
  </si>
  <si>
    <t>600×300×30</t>
  </si>
  <si>
    <t>烧面福鼎黑花岗石</t>
  </si>
  <si>
    <t>600×150×50</t>
  </si>
  <si>
    <t>烧面福鼎黑花岗石（直线段）</t>
  </si>
  <si>
    <t>烧面福鼎黑花岗石（弧形段）</t>
  </si>
  <si>
    <t>300×300×30</t>
  </si>
  <si>
    <t>400×300×30</t>
  </si>
  <si>
    <t>新疆红光面花岗石</t>
  </si>
  <si>
    <t>1200×600×20</t>
  </si>
  <si>
    <t>300×600×20</t>
  </si>
  <si>
    <t>锈石黄烧面花岗石</t>
  </si>
  <si>
    <t>锈石黄光面花岗石</t>
  </si>
  <si>
    <t>150×150×30</t>
  </si>
  <si>
    <t>中国红光面花岗石</t>
  </si>
  <si>
    <t>烧面中国红花岗石</t>
  </si>
  <si>
    <t>600×330×30</t>
  </si>
  <si>
    <t>600×90×20</t>
  </si>
  <si>
    <r>
      <rPr>
        <sz val="11"/>
        <rFont val="宋体"/>
        <charset val="134"/>
        <scheme val="minor"/>
      </rPr>
      <t>合计（大写：</t>
    </r>
    <r>
      <rPr>
        <u/>
        <sz val="11"/>
        <rFont val="宋体"/>
        <charset val="134"/>
        <scheme val="minor"/>
      </rPr>
      <t xml:space="preserve">                                        </t>
    </r>
    <r>
      <rPr>
        <sz val="11"/>
        <rFont val="宋体"/>
        <charset val="134"/>
        <scheme val="minor"/>
      </rPr>
      <t xml:space="preserve"> 税率：</t>
    </r>
    <r>
      <rPr>
        <u/>
        <sz val="11"/>
        <rFont val="宋体"/>
        <charset val="134"/>
        <scheme val="minor"/>
      </rPr>
      <t xml:space="preserve">    </t>
    </r>
    <r>
      <rPr>
        <sz val="11"/>
        <rFont val="宋体"/>
        <charset val="134"/>
        <scheme val="minor"/>
      </rPr>
      <t>）</t>
    </r>
  </si>
  <si>
    <r>
      <rPr>
        <sz val="11"/>
        <rFont val="宋体"/>
        <charset val="134"/>
        <scheme val="minor"/>
      </rPr>
      <t>小写：</t>
    </r>
    <r>
      <rPr>
        <u/>
        <sz val="11"/>
        <rFont val="宋体"/>
        <charset val="134"/>
        <scheme val="minor"/>
      </rPr>
      <t xml:space="preserve">               </t>
    </r>
    <r>
      <rPr>
        <sz val="11"/>
        <rFont val="宋体"/>
        <charset val="134"/>
        <scheme val="minor"/>
      </rPr>
      <t xml:space="preserve">人民币 </t>
    </r>
  </si>
  <si>
    <t>采购要求：1.所供石材均为A级标准，石材无色差、色斑、射线、色线、裂纹、缺棱、缺角、表面坑窝。                                           
2.几何尺寸偏差值：厚度20mm以上的 ±2mm， 厚度20mm以内的±1.5mm；当板材对角线长度≤400mm 时，对角线偏差≤0.4mm；当板材对角线长度＞400mm 时，对角线偏差≤0.6mm。
3.包装运输：包装应按板材品种、规格、等级等分别包装，随车附产品合格证、说明书及配套工程用料图纸。包装质量应符合正常条件安全装卸、运输的要求；板材运输过程中应防湿，严禁滚摔、碰撞。装车和运输厂方必须保证花岗石几何尺寸及石材清洁，造成损失由乙方承担，乙方必须派人跟车送货。                                                                                                           4.送货时间要求：本项目建设地点为城区主干道，到货及卸货时间只能安排在晚上，供货商需根据现场要求调配供货时间。                                                5.供货商交付的货物不符合上述要求的，甲方有权拒收或者解除合同，合同标的视为未交付，相应的工期延误等损失及违约后果由供货商承担。
6.本全费用单价包含花岗石加工并运到采购人指定位置的所有费用。包括但不限于：原材料及加工（包括且不限于切割、拉槽、开斜口、面层处理、加工损耗等）、上车、发货、运输至采购人指定下车位置、运输损耗、合同执行期间的市场价格变化风险和国家政策调整风险、税金、管理费、利润以及因设计变更等因素产生供货品种或数量上的变化须无条件服从等所有的工作内容及费用。</t>
  </si>
  <si>
    <t>花岗石打包样板</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</si>
</sst>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6"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0" borderId="0" applyNumberFormat="0" applyBorder="0" applyAlignment="0" applyProtection="0">
      <alignment vertical="center"/>
    </xf>
    <xf numFmtId="0" fontId="9" fillId="0" borderId="8" applyNumberFormat="0" applyFill="0" applyAlignment="0" applyProtection="0">
      <alignment vertical="center"/>
    </xf>
    <xf numFmtId="0" fontId="6" fillId="11" borderId="0" applyNumberFormat="0" applyBorder="0" applyAlignment="0" applyProtection="0">
      <alignment vertical="center"/>
    </xf>
    <xf numFmtId="0" fontId="15" fillId="12" borderId="9" applyNumberFormat="0" applyAlignment="0" applyProtection="0">
      <alignment vertical="center"/>
    </xf>
    <xf numFmtId="0" fontId="16" fillId="12" borderId="5" applyNumberFormat="0" applyAlignment="0" applyProtection="0">
      <alignment vertical="center"/>
    </xf>
    <xf numFmtId="0" fontId="17" fillId="13" borderId="10"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wrapText="1"/>
    </xf>
    <xf numFmtId="176" fontId="0" fillId="0" borderId="0" xfId="0" applyNumberFormat="1">
      <alignment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1" xfId="0" applyBorder="1" applyAlignment="1">
      <alignment vertical="top" wrapText="1"/>
    </xf>
    <xf numFmtId="176" fontId="0" fillId="0" borderId="1" xfId="0" applyNumberFormat="1" applyBorder="1" applyAlignment="1">
      <alignment vertical="top"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4.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1113790</xdr:colOff>
      <xdr:row>21</xdr:row>
      <xdr:rowOff>128270</xdr:rowOff>
    </xdr:from>
    <xdr:to>
      <xdr:col>9</xdr:col>
      <xdr:colOff>1372235</xdr:colOff>
      <xdr:row>21</xdr:row>
      <xdr:rowOff>1096645</xdr:rowOff>
    </xdr:to>
    <xdr:pic>
      <xdr:nvPicPr>
        <xdr:cNvPr id="13" name="图片 12"/>
        <xdr:cNvPicPr>
          <a:picLocks noChangeAspect="1"/>
        </xdr:cNvPicPr>
      </xdr:nvPicPr>
      <xdr:blipFill>
        <a:blip r:embed="rId1"/>
        <a:stretch>
          <a:fillRect/>
        </a:stretch>
      </xdr:blipFill>
      <xdr:spPr>
        <a:xfrm>
          <a:off x="9533890" y="13539470"/>
          <a:ext cx="1391920" cy="968375"/>
        </a:xfrm>
        <a:prstGeom prst="rect">
          <a:avLst/>
        </a:prstGeom>
        <a:noFill/>
        <a:ln w="9525">
          <a:noFill/>
        </a:ln>
      </xdr:spPr>
    </xdr:pic>
    <xdr:clientData/>
  </xdr:twoCellAnchor>
  <xdr:twoCellAnchor editAs="oneCell">
    <xdr:from>
      <xdr:col>9</xdr:col>
      <xdr:colOff>186690</xdr:colOff>
      <xdr:row>9</xdr:row>
      <xdr:rowOff>133350</xdr:rowOff>
    </xdr:from>
    <xdr:to>
      <xdr:col>9</xdr:col>
      <xdr:colOff>1600200</xdr:colOff>
      <xdr:row>9</xdr:row>
      <xdr:rowOff>630555</xdr:rowOff>
    </xdr:to>
    <xdr:pic>
      <xdr:nvPicPr>
        <xdr:cNvPr id="3" name="图片 2"/>
        <xdr:cNvPicPr>
          <a:picLocks noChangeAspect="1"/>
        </xdr:cNvPicPr>
      </xdr:nvPicPr>
      <xdr:blipFill>
        <a:blip r:embed="rId2"/>
        <a:stretch>
          <a:fillRect/>
        </a:stretch>
      </xdr:blipFill>
      <xdr:spPr>
        <a:xfrm>
          <a:off x="9740265" y="4883150"/>
          <a:ext cx="1413510" cy="497205"/>
        </a:xfrm>
        <a:prstGeom prst="rect">
          <a:avLst/>
        </a:prstGeom>
        <a:noFill/>
        <a:ln w="9525">
          <a:noFill/>
        </a:ln>
      </xdr:spPr>
    </xdr:pic>
    <xdr:clientData/>
  </xdr:twoCellAnchor>
  <xdr:twoCellAnchor editAs="oneCell">
    <xdr:from>
      <xdr:col>9</xdr:col>
      <xdr:colOff>64135</xdr:colOff>
      <xdr:row>8</xdr:row>
      <xdr:rowOff>104775</xdr:rowOff>
    </xdr:from>
    <xdr:to>
      <xdr:col>9</xdr:col>
      <xdr:colOff>1792605</xdr:colOff>
      <xdr:row>8</xdr:row>
      <xdr:rowOff>438150</xdr:rowOff>
    </xdr:to>
    <xdr:pic>
      <xdr:nvPicPr>
        <xdr:cNvPr id="4" name="ID_5AB3C962FBA440D18E83B42D61BA6A0E"/>
        <xdr:cNvPicPr>
          <a:picLocks noChangeAspect="1"/>
        </xdr:cNvPicPr>
      </xdr:nvPicPr>
      <xdr:blipFill>
        <a:blip r:embed="rId3"/>
        <a:stretch>
          <a:fillRect/>
        </a:stretch>
      </xdr:blipFill>
      <xdr:spPr>
        <a:xfrm>
          <a:off x="9617710" y="4219575"/>
          <a:ext cx="1728470" cy="3333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M19" sqref="M19"/>
    </sheetView>
  </sheetViews>
  <sheetFormatPr defaultColWidth="9" defaultRowHeight="13.5"/>
  <cols>
    <col min="1" max="1" width="5" customWidth="1"/>
    <col min="2" max="2" width="21.875" customWidth="1"/>
    <col min="3" max="3" width="20.125" customWidth="1"/>
    <col min="4" max="4" width="8.25" customWidth="1"/>
    <col min="5" max="5" width="12.375" style="2" customWidth="1"/>
    <col min="6" max="6" width="13.125" style="2" customWidth="1"/>
    <col min="7" max="9" width="14.875" style="2" customWidth="1"/>
    <col min="10" max="10" width="24.25" customWidth="1"/>
    <col min="11" max="11" width="19.375" customWidth="1"/>
  </cols>
  <sheetData>
    <row r="1" ht="42" customHeight="1" spans="1:10">
      <c r="A1" s="3" t="s">
        <v>0</v>
      </c>
      <c r="B1" s="3"/>
      <c r="C1" s="3"/>
      <c r="D1" s="3"/>
      <c r="E1" s="4"/>
      <c r="F1" s="4"/>
      <c r="G1" s="4"/>
      <c r="H1" s="4"/>
      <c r="I1" s="4"/>
      <c r="J1" s="3"/>
    </row>
    <row r="2" s="1" customFormat="1" ht="30" customHeight="1" spans="1:10">
      <c r="A2" s="5" t="s">
        <v>1</v>
      </c>
      <c r="B2" s="5" t="s">
        <v>2</v>
      </c>
      <c r="C2" s="5" t="s">
        <v>3</v>
      </c>
      <c r="D2" s="5" t="s">
        <v>4</v>
      </c>
      <c r="E2" s="6" t="s">
        <v>5</v>
      </c>
      <c r="F2" s="6" t="s">
        <v>6</v>
      </c>
      <c r="G2" s="6" t="s">
        <v>7</v>
      </c>
      <c r="H2" s="6" t="s">
        <v>8</v>
      </c>
      <c r="I2" s="6" t="s">
        <v>9</v>
      </c>
      <c r="J2" s="5" t="s">
        <v>10</v>
      </c>
    </row>
    <row r="3" ht="42" customHeight="1" spans="1:10">
      <c r="A3" s="7">
        <v>1</v>
      </c>
      <c r="B3" s="8" t="s">
        <v>11</v>
      </c>
      <c r="C3" s="7" t="s">
        <v>12</v>
      </c>
      <c r="D3" s="7" t="s">
        <v>13</v>
      </c>
      <c r="E3" s="9">
        <f>1529.298+1345.93+412.74</f>
        <v>3287.968</v>
      </c>
      <c r="F3" s="9">
        <v>260</v>
      </c>
      <c r="G3" s="9">
        <f>F3*E3</f>
        <v>854871.68</v>
      </c>
      <c r="H3" s="9"/>
      <c r="I3" s="9"/>
      <c r="J3" s="7"/>
    </row>
    <row r="4" ht="42" customHeight="1" spans="1:10">
      <c r="A4" s="7">
        <v>2</v>
      </c>
      <c r="B4" s="7" t="s">
        <v>14</v>
      </c>
      <c r="C4" s="7" t="s">
        <v>15</v>
      </c>
      <c r="D4" s="7" t="s">
        <v>13</v>
      </c>
      <c r="E4" s="9">
        <v>5640</v>
      </c>
      <c r="F4" s="9">
        <v>200</v>
      </c>
      <c r="G4" s="9">
        <f t="shared" ref="G4:G12" si="0">F4*E4</f>
        <v>1128000</v>
      </c>
      <c r="H4" s="9"/>
      <c r="I4" s="9"/>
      <c r="J4" s="22"/>
    </row>
    <row r="5" ht="42" customHeight="1" spans="1:10">
      <c r="A5" s="7">
        <v>3</v>
      </c>
      <c r="B5" s="7" t="s">
        <v>14</v>
      </c>
      <c r="C5" s="7" t="s">
        <v>16</v>
      </c>
      <c r="D5" s="7" t="s">
        <v>13</v>
      </c>
      <c r="E5" s="9">
        <v>125.448</v>
      </c>
      <c r="F5" s="9">
        <v>200</v>
      </c>
      <c r="G5" s="9">
        <f t="shared" si="0"/>
        <v>25089.6</v>
      </c>
      <c r="H5" s="9"/>
      <c r="I5" s="9"/>
      <c r="J5" s="22"/>
    </row>
    <row r="6" ht="42" customHeight="1" spans="1:10">
      <c r="A6" s="7">
        <v>4</v>
      </c>
      <c r="B6" s="7" t="s">
        <v>17</v>
      </c>
      <c r="C6" s="7" t="s">
        <v>18</v>
      </c>
      <c r="D6" s="7" t="s">
        <v>13</v>
      </c>
      <c r="E6" s="9">
        <v>7.8</v>
      </c>
      <c r="F6" s="9">
        <v>260</v>
      </c>
      <c r="G6" s="9">
        <f t="shared" si="0"/>
        <v>2028</v>
      </c>
      <c r="H6" s="9"/>
      <c r="I6" s="9"/>
      <c r="J6" s="22"/>
    </row>
    <row r="7" ht="42" customHeight="1" spans="1:10">
      <c r="A7" s="7">
        <v>5</v>
      </c>
      <c r="B7" s="8" t="s">
        <v>19</v>
      </c>
      <c r="C7" s="8" t="s">
        <v>16</v>
      </c>
      <c r="D7" s="8" t="s">
        <v>13</v>
      </c>
      <c r="E7" s="8">
        <v>160.02</v>
      </c>
      <c r="F7" s="10">
        <v>200</v>
      </c>
      <c r="G7" s="9">
        <f t="shared" si="0"/>
        <v>32004</v>
      </c>
      <c r="H7" s="9"/>
      <c r="I7" s="9"/>
      <c r="J7" s="22"/>
    </row>
    <row r="8" ht="42" customHeight="1" spans="1:10">
      <c r="A8" s="7">
        <v>6</v>
      </c>
      <c r="B8" s="8" t="s">
        <v>20</v>
      </c>
      <c r="C8" s="8" t="s">
        <v>21</v>
      </c>
      <c r="D8" s="8" t="s">
        <v>13</v>
      </c>
      <c r="E8" s="8">
        <v>279.99</v>
      </c>
      <c r="F8" s="10">
        <v>200</v>
      </c>
      <c r="G8" s="9">
        <f t="shared" si="0"/>
        <v>55998</v>
      </c>
      <c r="H8" s="9"/>
      <c r="I8" s="9"/>
      <c r="J8" s="22"/>
    </row>
    <row r="9" ht="50" customHeight="1" spans="1:10">
      <c r="A9" s="7">
        <v>7</v>
      </c>
      <c r="B9" s="11" t="s">
        <v>17</v>
      </c>
      <c r="C9" s="11" t="s">
        <v>12</v>
      </c>
      <c r="D9" s="11" t="s">
        <v>13</v>
      </c>
      <c r="E9" s="12">
        <v>15</v>
      </c>
      <c r="F9" s="13">
        <v>300</v>
      </c>
      <c r="G9" s="9">
        <f t="shared" si="0"/>
        <v>4500</v>
      </c>
      <c r="H9" s="11"/>
      <c r="I9" s="11"/>
      <c r="J9" s="11"/>
    </row>
    <row r="10" ht="50" customHeight="1" spans="1:10">
      <c r="A10" s="7">
        <v>8</v>
      </c>
      <c r="B10" s="11" t="s">
        <v>17</v>
      </c>
      <c r="C10" s="11" t="s">
        <v>22</v>
      </c>
      <c r="D10" s="11" t="s">
        <v>13</v>
      </c>
      <c r="E10" s="12">
        <v>16.8</v>
      </c>
      <c r="F10" s="13">
        <v>230</v>
      </c>
      <c r="G10" s="9">
        <f t="shared" si="0"/>
        <v>3864</v>
      </c>
      <c r="H10" s="11"/>
      <c r="I10" s="11"/>
      <c r="J10" s="11"/>
    </row>
    <row r="11" ht="50" customHeight="1" spans="1:10">
      <c r="A11" s="7">
        <v>9</v>
      </c>
      <c r="B11" s="8" t="s">
        <v>23</v>
      </c>
      <c r="C11" s="8" t="s">
        <v>24</v>
      </c>
      <c r="D11" s="8" t="s">
        <v>13</v>
      </c>
      <c r="E11" s="8">
        <v>8.64</v>
      </c>
      <c r="F11" s="10">
        <v>360</v>
      </c>
      <c r="G11" s="10">
        <f t="shared" si="0"/>
        <v>3110.4</v>
      </c>
      <c r="H11" s="11"/>
      <c r="I11" s="11"/>
      <c r="J11" s="11"/>
    </row>
    <row r="12" ht="50" customHeight="1" spans="1:10">
      <c r="A12" s="7">
        <v>10</v>
      </c>
      <c r="B12" s="8" t="s">
        <v>23</v>
      </c>
      <c r="C12" s="8" t="s">
        <v>25</v>
      </c>
      <c r="D12" s="8" t="s">
        <v>13</v>
      </c>
      <c r="E12" s="8">
        <v>4.32</v>
      </c>
      <c r="F12" s="10">
        <v>360</v>
      </c>
      <c r="G12" s="10">
        <f t="shared" ref="G12:G19" si="1">F12*E12</f>
        <v>1555.2</v>
      </c>
      <c r="H12" s="11"/>
      <c r="I12" s="11"/>
      <c r="J12" s="11"/>
    </row>
    <row r="13" ht="50" customHeight="1" spans="1:10">
      <c r="A13" s="7">
        <v>11</v>
      </c>
      <c r="B13" s="8" t="s">
        <v>26</v>
      </c>
      <c r="C13" s="8" t="s">
        <v>16</v>
      </c>
      <c r="D13" s="8" t="s">
        <v>13</v>
      </c>
      <c r="E13" s="8">
        <v>4.32</v>
      </c>
      <c r="F13" s="10">
        <v>120</v>
      </c>
      <c r="G13" s="10">
        <f t="shared" si="1"/>
        <v>518.4</v>
      </c>
      <c r="H13" s="8"/>
      <c r="I13" s="10"/>
      <c r="J13" s="23"/>
    </row>
    <row r="14" ht="50" customHeight="1" spans="1:10">
      <c r="A14" s="7">
        <v>12</v>
      </c>
      <c r="B14" s="8" t="s">
        <v>27</v>
      </c>
      <c r="C14" s="8" t="s">
        <v>28</v>
      </c>
      <c r="D14" s="8" t="s">
        <v>13</v>
      </c>
      <c r="E14" s="8">
        <v>2.7</v>
      </c>
      <c r="F14" s="10">
        <v>150</v>
      </c>
      <c r="G14" s="10">
        <f t="shared" si="1"/>
        <v>405</v>
      </c>
      <c r="H14" s="8"/>
      <c r="I14" s="10"/>
      <c r="J14" s="23"/>
    </row>
    <row r="15" ht="50" customHeight="1" spans="1:10">
      <c r="A15" s="7">
        <v>13</v>
      </c>
      <c r="B15" s="8" t="s">
        <v>26</v>
      </c>
      <c r="C15" s="8" t="s">
        <v>28</v>
      </c>
      <c r="D15" s="8" t="s">
        <v>13</v>
      </c>
      <c r="E15" s="8">
        <v>2.7</v>
      </c>
      <c r="F15" s="10">
        <v>120</v>
      </c>
      <c r="G15" s="10">
        <f t="shared" si="1"/>
        <v>324</v>
      </c>
      <c r="H15" s="8"/>
      <c r="I15" s="10"/>
      <c r="J15" s="23"/>
    </row>
    <row r="16" ht="50" customHeight="1" spans="1:10">
      <c r="A16" s="7">
        <v>14</v>
      </c>
      <c r="B16" s="8" t="s">
        <v>29</v>
      </c>
      <c r="C16" s="8" t="s">
        <v>16</v>
      </c>
      <c r="D16" s="8" t="s">
        <v>13</v>
      </c>
      <c r="E16" s="8">
        <v>4.32</v>
      </c>
      <c r="F16" s="10">
        <v>280</v>
      </c>
      <c r="G16" s="10">
        <f t="shared" si="1"/>
        <v>1209.6</v>
      </c>
      <c r="H16" s="8"/>
      <c r="I16" s="10"/>
      <c r="J16" s="24"/>
    </row>
    <row r="17" ht="50" customHeight="1" spans="1:10">
      <c r="A17" s="7">
        <v>15</v>
      </c>
      <c r="B17" s="11" t="s">
        <v>30</v>
      </c>
      <c r="C17" s="11" t="s">
        <v>31</v>
      </c>
      <c r="D17" s="11" t="s">
        <v>13</v>
      </c>
      <c r="E17" s="12">
        <v>69</v>
      </c>
      <c r="F17" s="12">
        <v>280</v>
      </c>
      <c r="G17" s="10">
        <f t="shared" si="1"/>
        <v>19320</v>
      </c>
      <c r="H17" s="11"/>
      <c r="I17" s="11"/>
      <c r="J17" s="11" t="str">
        <f>_xlfn.DISPIMG("ID_420B61AC84754690AB36AFF1F1513DBF",1)</f>
        <v>=DISPIMG("ID_420B61AC84754690AB36AFF1F1513DBF",1)</v>
      </c>
    </row>
    <row r="18" ht="50" customHeight="1" spans="1:10">
      <c r="A18" s="7">
        <v>16</v>
      </c>
      <c r="B18" s="11" t="s">
        <v>30</v>
      </c>
      <c r="C18" s="11" t="s">
        <v>32</v>
      </c>
      <c r="D18" s="11" t="s">
        <v>13</v>
      </c>
      <c r="E18" s="12">
        <v>19</v>
      </c>
      <c r="F18" s="12">
        <v>230</v>
      </c>
      <c r="G18" s="10">
        <f t="shared" si="1"/>
        <v>4370</v>
      </c>
      <c r="H18" s="11"/>
      <c r="I18" s="11"/>
      <c r="J18" s="11"/>
    </row>
    <row r="19" ht="50" customHeight="1" spans="1:10">
      <c r="A19" s="7">
        <v>17</v>
      </c>
      <c r="B19" s="11" t="s">
        <v>30</v>
      </c>
      <c r="C19" s="11" t="s">
        <v>21</v>
      </c>
      <c r="D19" s="11" t="s">
        <v>13</v>
      </c>
      <c r="E19" s="12">
        <v>10</v>
      </c>
      <c r="F19" s="12">
        <v>280</v>
      </c>
      <c r="G19" s="10">
        <f t="shared" si="1"/>
        <v>2800</v>
      </c>
      <c r="H19" s="11"/>
      <c r="I19" s="11"/>
      <c r="J19" s="11"/>
    </row>
    <row r="20" ht="38" customHeight="1" spans="1:10">
      <c r="A20" s="14" t="s">
        <v>33</v>
      </c>
      <c r="B20" s="15"/>
      <c r="C20" s="15"/>
      <c r="D20" s="15"/>
      <c r="E20" s="15"/>
      <c r="F20" s="16"/>
      <c r="G20" s="8">
        <f>SUM(G3:G19)</f>
        <v>2139967.88</v>
      </c>
      <c r="H20" s="17" t="s">
        <v>34</v>
      </c>
      <c r="I20" s="25"/>
      <c r="J20" s="26"/>
    </row>
    <row r="21" ht="144" customHeight="1" spans="1:10">
      <c r="A21" s="18" t="s">
        <v>35</v>
      </c>
      <c r="B21" s="18"/>
      <c r="C21" s="18"/>
      <c r="D21" s="18"/>
      <c r="E21" s="18"/>
      <c r="F21" s="19"/>
      <c r="G21" s="18"/>
      <c r="H21" s="18"/>
      <c r="I21" s="18"/>
      <c r="J21" s="18"/>
    </row>
    <row r="22" ht="93" customHeight="1" spans="1:10">
      <c r="A22" s="20" t="s">
        <v>36</v>
      </c>
      <c r="B22" s="20"/>
      <c r="C22" s="20"/>
      <c r="D22" s="20"/>
      <c r="E22" s="20"/>
      <c r="F22" s="21"/>
      <c r="G22" s="20"/>
      <c r="H22" s="20"/>
      <c r="I22" s="20"/>
      <c r="J22" s="20"/>
    </row>
  </sheetData>
  <mergeCells count="5">
    <mergeCell ref="A1:J1"/>
    <mergeCell ref="A20:F20"/>
    <mergeCell ref="H20:J20"/>
    <mergeCell ref="A21:J21"/>
    <mergeCell ref="A22:J22"/>
  </mergeCells>
  <printOptions horizontalCentered="1"/>
  <pageMargins left="0.236111111111111" right="0.196527777777778" top="0.354166666666667" bottom="0.196527777777778" header="0.314583333333333" footer="0.118055555555556"/>
  <pageSetup paperSize="9" scale="9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花岗石a包付款方式一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2025-10-05T00:14:00Z</dcterms:created>
  <dcterms:modified xsi:type="dcterms:W3CDTF">2025-11-25T10:11:12Z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5ED4A96FDC074FE996C2C0AD9DB45429_13</vt:lpwstr>
  </property>
  <property fmtid="{D5CDD505-2E9C-101B-9397-08002B2CF9AE}" pid="3" name="KSOProductBuildVer">
    <vt:lpwstr>2052-11.1.0.14309</vt:lpwstr>
  </property>
</Properties>
</file>