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Sheet1!$A$1:$J$206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F5FF11AAA9CA445D8614A9BA2C15056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97095" y="9601835"/>
          <a:ext cx="1141730" cy="8185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D0637C5B2B8841A48520A8DC05B2BA2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37100" y="11867515"/>
          <a:ext cx="1025525" cy="1068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EEBA94AC3CD7424AA7CB97D4EF67CEE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88205" y="9791065"/>
          <a:ext cx="1294130" cy="1013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F96B702B96FF4C05AA5F68C85DDB4543" descr="3a09d242-77ea-4896-b342-dd8d3927512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99635" y="31714440"/>
          <a:ext cx="1211580" cy="1035050"/>
        </a:xfrm>
        <a:prstGeom prst="rect">
          <a:avLst/>
        </a:prstGeom>
      </xdr:spPr>
    </xdr:pic>
  </etc:cellImage>
  <etc:cellImage>
    <xdr:pic>
      <xdr:nvPicPr>
        <xdr:cNvPr id="16" name="ID_41F21CD236594A3DB89C3AE2A3493AA1" descr="e47f3647-6b28-4bbb-aae4-b8d616be7a3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H="1">
          <a:off x="4692650" y="14312900"/>
          <a:ext cx="1216660" cy="702945"/>
        </a:xfrm>
        <a:prstGeom prst="rect">
          <a:avLst/>
        </a:prstGeom>
      </xdr:spPr>
    </xdr:pic>
  </etc:cellImage>
  <etc:cellImage>
    <xdr:pic>
      <xdr:nvPicPr>
        <xdr:cNvPr id="17" name="ID_5D7E244C3AF94D4581238FB8A2577C5F" descr="2f63bb3b9707d03186211928c27bdc6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H="1">
          <a:off x="4700270" y="13227050"/>
          <a:ext cx="1207135" cy="1064260"/>
        </a:xfrm>
        <a:prstGeom prst="rect">
          <a:avLst/>
        </a:prstGeom>
      </xdr:spPr>
    </xdr:pic>
  </etc:cellImage>
  <etc:cellImage>
    <xdr:pic>
      <xdr:nvPicPr>
        <xdr:cNvPr id="18" name="ID_68CAFCE9159E40868AB4FE1C7970F70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93285" y="15036800"/>
          <a:ext cx="1221105" cy="702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CE1CCFA2416E4F0A8F779BDAB76C1D6F" descr="O1CN01OM7cE71bYW5AfO1sd_!!2807593477-0-ci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270500" y="9815195"/>
          <a:ext cx="1273810" cy="1186815"/>
        </a:xfrm>
        <a:prstGeom prst="rect">
          <a:avLst/>
        </a:prstGeom>
      </xdr:spPr>
    </xdr:pic>
  </etc:cellImage>
  <etc:cellImage>
    <xdr:pic>
      <xdr:nvPicPr>
        <xdr:cNvPr id="15" name="ID_BF4E2CF7ABB74C3EB0B1DABAA44165C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732655" y="39693215"/>
          <a:ext cx="1182370" cy="11595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0628D37CA97E4B05B8926BA8F3EC9BA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693285" y="46478825"/>
          <a:ext cx="1197610" cy="86296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<sst xmlns="http://schemas.openxmlformats.org/spreadsheetml/2006/main" count="610" uniqueCount="288">
  <si>
    <t>2025年年度维修组水电班五金耗材采购报价表</t>
  </si>
  <si>
    <t>序号</t>
  </si>
  <si>
    <t>名称</t>
  </si>
  <si>
    <t>规格材质</t>
  </si>
  <si>
    <t>单位</t>
  </si>
  <si>
    <t>数量</t>
  </si>
  <si>
    <t>全费用单价限价（元）</t>
  </si>
  <si>
    <t>全费用单价限价小计（元）</t>
  </si>
  <si>
    <t>供应商所报单价（元）</t>
  </si>
  <si>
    <t>合价（元）</t>
  </si>
  <si>
    <t>备注</t>
  </si>
  <si>
    <t>PPR热水管</t>
  </si>
  <si>
    <t>φ20*2.8</t>
  </si>
  <si>
    <t>m</t>
  </si>
  <si>
    <t>新国标、满足压力2.0mpa</t>
  </si>
  <si>
    <t>φ25*3.5</t>
  </si>
  <si>
    <t>φ32*4.4</t>
  </si>
  <si>
    <t>φ40*5.5</t>
  </si>
  <si>
    <t>φ50*6.9</t>
  </si>
  <si>
    <t>φ63*8.6</t>
  </si>
  <si>
    <t>φ20PPR直接</t>
  </si>
  <si>
    <t>个</t>
  </si>
  <si>
    <t>新国标</t>
  </si>
  <si>
    <t>φ25PPR直接</t>
  </si>
  <si>
    <t>φ32PPR直接</t>
  </si>
  <si>
    <t>φ40PPR直接</t>
  </si>
  <si>
    <t>φ50PPR直接</t>
  </si>
  <si>
    <t>φ63PPR直接</t>
  </si>
  <si>
    <t>φ20PPR弯头</t>
  </si>
  <si>
    <t>φ25PPR弯头</t>
  </si>
  <si>
    <t>φ32PPR弯头</t>
  </si>
  <si>
    <t>φ40PPR弯头</t>
  </si>
  <si>
    <t>φ50PPR弯头</t>
  </si>
  <si>
    <t>φ63PPR弯头</t>
  </si>
  <si>
    <t>φPPR25变20三通</t>
  </si>
  <si>
    <t>φPPR32变25三通</t>
  </si>
  <si>
    <t>φPPR50变40三通</t>
  </si>
  <si>
    <t>φPPR63变50三通</t>
  </si>
  <si>
    <t>φ25PPR管变20直接</t>
  </si>
  <si>
    <t>φ32PPR管变25直接</t>
  </si>
  <si>
    <t>φ40PPR管变32直接</t>
  </si>
  <si>
    <t>φ50PPR管变40直接</t>
  </si>
  <si>
    <t>φ63PPR管变50直接</t>
  </si>
  <si>
    <t>φ20PPR堵帽</t>
  </si>
  <si>
    <t>φ25PPR堵帽</t>
  </si>
  <si>
    <t>φ32PPR堵帽</t>
  </si>
  <si>
    <t>φ40PPR堵帽</t>
  </si>
  <si>
    <t>φ50PPR堵帽</t>
  </si>
  <si>
    <t>φ63PPR堵帽</t>
  </si>
  <si>
    <t>Φ20PPR活接铜球阀球阀</t>
  </si>
  <si>
    <t>φ25PPR活接铜球阀球阀</t>
  </si>
  <si>
    <t>φ32PPR活接铜球阀球阀</t>
  </si>
  <si>
    <t>φ40PPR活接铜球阀球阀</t>
  </si>
  <si>
    <t>φ50PPR活接铜球阀球阀</t>
  </si>
  <si>
    <t>φ50PPR上下截止阀球阀</t>
  </si>
  <si>
    <t>φ63PPR上下截止阀球阀</t>
  </si>
  <si>
    <t>φ20PPR管（1/2）内丝弯头</t>
  </si>
  <si>
    <t>φ25PPR管(3/4）内丝弯头</t>
  </si>
  <si>
    <t>φ32PPR管（3/4）内丝弯头</t>
  </si>
  <si>
    <t>不锈钢水龙头</t>
  </si>
  <si>
    <t>304不锈钢20管单冷</t>
  </si>
  <si>
    <t>洗手盆水龙头</t>
  </si>
  <si>
    <t>水龙头阀芯</t>
  </si>
  <si>
    <t>20管</t>
  </si>
  <si>
    <t>翻板式面盆下水器</t>
  </si>
  <si>
    <t>总长度17cm，口径60mm</t>
  </si>
  <si>
    <t>套</t>
  </si>
  <si>
    <t>洗手盆下水管</t>
  </si>
  <si>
    <t>80cm</t>
  </si>
  <si>
    <t>根</t>
  </si>
  <si>
    <t>水箱</t>
  </si>
  <si>
    <t>容量7.5L</t>
  </si>
  <si>
    <t>含排水管、角阀，软连接、水箱按钮为圆形</t>
  </si>
  <si>
    <t>进水阀（水箱）</t>
  </si>
  <si>
    <t>4分管</t>
  </si>
  <si>
    <t>出水阀（水箱）</t>
  </si>
  <si>
    <t>水箱连接管</t>
  </si>
  <si>
    <t>长度80cm</t>
  </si>
  <si>
    <t>不锈钢编织管</t>
  </si>
  <si>
    <t>长度60cm</t>
  </si>
  <si>
    <t>洗手台感应器</t>
  </si>
  <si>
    <t>20水管，电池</t>
  </si>
  <si>
    <t>小便感应器</t>
  </si>
  <si>
    <t>8cm*5cm</t>
  </si>
  <si>
    <t>适配电磁阀和电池盒等配件</t>
  </si>
  <si>
    <t>13cm*13cm</t>
  </si>
  <si>
    <t>7号电池</t>
  </si>
  <si>
    <t>碱性电池</t>
  </si>
  <si>
    <t>对</t>
  </si>
  <si>
    <t>角阀20</t>
  </si>
  <si>
    <t>不锈钢</t>
  </si>
  <si>
    <t>角阀32</t>
  </si>
  <si>
    <t>马桶盖（成人）</t>
  </si>
  <si>
    <t>长度47cm-53cm</t>
  </si>
  <si>
    <t>马桶盖（儿童）</t>
  </si>
  <si>
    <t>33cm*26.5cm</t>
  </si>
  <si>
    <t>马桶盖按钮</t>
  </si>
  <si>
    <t>3.7cm</t>
  </si>
  <si>
    <t>脚踏阀</t>
  </si>
  <si>
    <t>立式脚踏阀整体高度为11mm,进水口内径为32mm，内配黄铜阀芯，踏板长度为60mm</t>
  </si>
  <si>
    <t>卧式脚踏阀高度11cm，内配黄铜阀芯，踏板长度为60mm</t>
  </si>
  <si>
    <t>卧式脚踏阀配件（推杆阀芯）</t>
  </si>
  <si>
    <t>手压式延时阀（小便槽）</t>
  </si>
  <si>
    <t>接口为DN25</t>
  </si>
  <si>
    <t>接口为DN20</t>
  </si>
  <si>
    <t>厕所灭蚊灯（插电式）</t>
  </si>
  <si>
    <t>360mm*240mm*130mm</t>
  </si>
  <si>
    <t>换气扇</t>
  </si>
  <si>
    <t>10寸（壁式）、转速（1200/min）</t>
  </si>
  <si>
    <t>12寸（壁式）、转速（1200/min）</t>
  </si>
  <si>
    <t>厕所排气扇</t>
  </si>
  <si>
    <t>10寸壁式、功率37W，pp耐高温材质</t>
  </si>
  <si>
    <t>哈夫节φ25</t>
  </si>
  <si>
    <t>长度6cm</t>
  </si>
  <si>
    <t>哈夫节φ32</t>
  </si>
  <si>
    <t>长度10cm</t>
  </si>
  <si>
    <t>哈夫节φ40</t>
  </si>
  <si>
    <t>哈夫节φ50</t>
  </si>
  <si>
    <t>长度20cm</t>
  </si>
  <si>
    <t>哈夫节φ63</t>
  </si>
  <si>
    <t>哈夫节φ75</t>
  </si>
  <si>
    <t>长度30cm</t>
  </si>
  <si>
    <t>哈夫节φ110</t>
  </si>
  <si>
    <t>长度40cm</t>
  </si>
  <si>
    <t>长度50cm</t>
  </si>
  <si>
    <t>哈夫节φ160</t>
  </si>
  <si>
    <t>LED吸顶灯灯芯（15W）</t>
  </si>
  <si>
    <t>LED吸顶灯灯芯（24W）</t>
  </si>
  <si>
    <t>节能灯暖光灯（9W)</t>
  </si>
  <si>
    <t>节能灯暖光灯(13W)</t>
  </si>
  <si>
    <t>节能灯冷光灯（9W)</t>
  </si>
  <si>
    <t>节能灯冷光灯(13W)</t>
  </si>
  <si>
    <t>节能灯冷光灯(28W)</t>
  </si>
  <si>
    <t>LED10W灯条</t>
  </si>
  <si>
    <t>长1.2m</t>
  </si>
  <si>
    <t>LED27W灯条</t>
  </si>
  <si>
    <t>LEDT5灯管（18W）</t>
  </si>
  <si>
    <t>路灯时控器</t>
  </si>
  <si>
    <r>
      <rPr>
        <sz val="12"/>
        <rFont val="宋体"/>
        <charset val="134"/>
        <scheme val="minor"/>
      </rPr>
      <t>JWK200010HX和SDK-6</t>
    </r>
    <r>
      <rPr>
        <sz val="12"/>
        <color rgb="FF333333"/>
        <rFont val="DejaVu Sans"/>
        <charset val="134"/>
      </rPr>
      <t>‌</t>
    </r>
  </si>
  <si>
    <t>电工绝缘胶带</t>
  </si>
  <si>
    <t>宽度25mm，长度9米，厚度0.15mm</t>
  </si>
  <si>
    <t>圈</t>
  </si>
  <si>
    <t>生胶带</t>
  </si>
  <si>
    <t>宽度15mm，长度2米，厚度0.1mm</t>
  </si>
  <si>
    <t>PE冷水管</t>
  </si>
  <si>
    <t>φ20*2.0</t>
  </si>
  <si>
    <t>新国标、满足压力1.6mpa</t>
  </si>
  <si>
    <t>φ25*2.3</t>
  </si>
  <si>
    <t>φ32*3.0</t>
  </si>
  <si>
    <t>φ40*3.7</t>
  </si>
  <si>
    <t>φ50*4.6</t>
  </si>
  <si>
    <t>φ63*5.8</t>
  </si>
  <si>
    <t>φ110*10</t>
  </si>
  <si>
    <t>φ20PE活接铜球阀球阀</t>
  </si>
  <si>
    <t>φ25PE活接铜球阀球阀</t>
  </si>
  <si>
    <t>φ32PE活接铜球阀球阀</t>
  </si>
  <si>
    <t>φ40PE活接铜球阀球阀</t>
  </si>
  <si>
    <t>φ50PE活接铜球阀球阀</t>
  </si>
  <si>
    <t>φ63PE活接铜球阀球阀</t>
  </si>
  <si>
    <t>φ20PE直接</t>
  </si>
  <si>
    <t>φ25PE直接</t>
  </si>
  <si>
    <t>φ32PE直接</t>
  </si>
  <si>
    <t>φ40PE直接</t>
  </si>
  <si>
    <t>φ50PE直接</t>
  </si>
  <si>
    <t>φ63PE直接</t>
  </si>
  <si>
    <t>φ20PE弯头</t>
  </si>
  <si>
    <t>φ25PE弯头</t>
  </si>
  <si>
    <t>φ32PE弯头</t>
  </si>
  <si>
    <t>φ40PE弯头</t>
  </si>
  <si>
    <t>φ50PE弯头</t>
  </si>
  <si>
    <t>φ63PE弯头</t>
  </si>
  <si>
    <t>φPE25变20三通</t>
  </si>
  <si>
    <t>φPE32变25三通</t>
  </si>
  <si>
    <t>φPE50变32三通</t>
  </si>
  <si>
    <t>φPE63变50三通</t>
  </si>
  <si>
    <t>φ25PE管变20直接</t>
  </si>
  <si>
    <t>φ32PE管变25直接</t>
  </si>
  <si>
    <t>φ40PE管变32直接</t>
  </si>
  <si>
    <t>φ50PE管变40直接</t>
  </si>
  <si>
    <t>φ63PE管变32直接</t>
  </si>
  <si>
    <t>φ63PE管变50直接</t>
  </si>
  <si>
    <t>φ20PE堵帽</t>
  </si>
  <si>
    <t>φ25PE堵帽</t>
  </si>
  <si>
    <t>φ32PE堵帽</t>
  </si>
  <si>
    <t>φ40PE堵帽</t>
  </si>
  <si>
    <t>φ50PE堵帽</t>
  </si>
  <si>
    <t>φ63PE堵帽</t>
  </si>
  <si>
    <t>φ20PE管（1/2）内丝弯头</t>
  </si>
  <si>
    <t>φ25PE管（3/4）内丝弯头</t>
  </si>
  <si>
    <t>φ25PE取水阀</t>
  </si>
  <si>
    <t>塑料</t>
  </si>
  <si>
    <t>φ20PE取水阀</t>
  </si>
  <si>
    <t>φ20纯铜取水阀</t>
  </si>
  <si>
    <t>φ25纯铜取水阀</t>
  </si>
  <si>
    <t>φ20变25双外丝直接（不锈钢）</t>
  </si>
  <si>
    <t>φ25变32双外丝直接（不锈钢）</t>
  </si>
  <si>
    <t>大喷头（地埋旋转式360°）</t>
  </si>
  <si>
    <t>地埋式旋转升降喷头，地埋旋转式360°，射程8米-15米。喷头工作压力2-4KG。接口为6分（3/4）外螺纹接口</t>
  </si>
  <si>
    <t>地埋式升降散射喷头</t>
  </si>
  <si>
    <t>角度为25°-360°散射地埋喷头，接口为6分（1/2）外螺纹接口，喷洒半径为4-5米</t>
  </si>
  <si>
    <t>合金可调摇臂喷头</t>
  </si>
  <si>
    <t>喷头主体为铝合金材质，射程直径为8米-12米，接口为4分（3/4）外螺纹接口</t>
  </si>
  <si>
    <t>DN50变32分水器</t>
  </si>
  <si>
    <t>DN110变63分水器</t>
  </si>
  <si>
    <t>波纹管</t>
  </si>
  <si>
    <t>DN20</t>
  </si>
  <si>
    <t>米</t>
  </si>
  <si>
    <t>白色阻燃塑料电线套管</t>
  </si>
  <si>
    <t>DN300</t>
  </si>
  <si>
    <t>双壁，内劲壁厚2.5mm</t>
  </si>
  <si>
    <t>单联单控明装开关</t>
  </si>
  <si>
    <t>单联单控暗装开关</t>
  </si>
  <si>
    <t>双联单控暗装开关</t>
  </si>
  <si>
    <t>双联单控明装开关</t>
  </si>
  <si>
    <t>三联单控安装开关</t>
  </si>
  <si>
    <t>明装五孔插座</t>
  </si>
  <si>
    <t>暗装五孔插座</t>
  </si>
  <si>
    <t>明装1开五孔插座</t>
  </si>
  <si>
    <r>
      <rPr>
        <sz val="12"/>
        <rFont val="宋体"/>
        <charset val="134"/>
        <scheme val="minor"/>
      </rPr>
      <t>1.5mm</t>
    </r>
    <r>
      <rPr>
        <vertAlign val="superscript"/>
        <sz val="12"/>
        <rFont val="宋体"/>
        <charset val="134"/>
        <scheme val="minor"/>
      </rPr>
      <t>2</t>
    </r>
    <r>
      <rPr>
        <sz val="12"/>
        <rFont val="宋体"/>
        <charset val="134"/>
        <scheme val="minor"/>
      </rPr>
      <t>电线（护导线）</t>
    </r>
  </si>
  <si>
    <t>100米/圈</t>
  </si>
  <si>
    <t>国标，铜芯线</t>
  </si>
  <si>
    <r>
      <rPr>
        <sz val="12"/>
        <rFont val="宋体"/>
        <charset val="134"/>
        <scheme val="minor"/>
      </rPr>
      <t>2.5mm</t>
    </r>
    <r>
      <rPr>
        <vertAlign val="superscript"/>
        <sz val="12"/>
        <rFont val="宋体"/>
        <charset val="134"/>
        <scheme val="minor"/>
      </rPr>
      <t>2</t>
    </r>
    <r>
      <rPr>
        <sz val="12"/>
        <rFont val="宋体"/>
        <charset val="134"/>
        <scheme val="minor"/>
      </rPr>
      <t>电线（护导线）</t>
    </r>
  </si>
  <si>
    <r>
      <rPr>
        <sz val="12"/>
        <rFont val="宋体"/>
        <charset val="134"/>
        <scheme val="minor"/>
      </rPr>
      <t>4mm</t>
    </r>
    <r>
      <rPr>
        <vertAlign val="superscript"/>
        <sz val="12"/>
        <rFont val="宋体"/>
        <charset val="134"/>
        <scheme val="minor"/>
      </rPr>
      <t>2</t>
    </r>
    <r>
      <rPr>
        <sz val="12"/>
        <rFont val="宋体"/>
        <charset val="134"/>
        <scheme val="minor"/>
      </rPr>
      <t>电线（护导线）</t>
    </r>
  </si>
  <si>
    <t>1.5mm²钢钉线卡</t>
  </si>
  <si>
    <t>50颗/袋</t>
  </si>
  <si>
    <t>带</t>
  </si>
  <si>
    <t>2.5mm²钢钉线卡</t>
  </si>
  <si>
    <t>截止阀</t>
  </si>
  <si>
    <t>PEφ32</t>
  </si>
  <si>
    <t>PEφ20</t>
  </si>
  <si>
    <t>PEφ25</t>
  </si>
  <si>
    <t>PEφ63</t>
  </si>
  <si>
    <t>单级空开(1P-16A)</t>
  </si>
  <si>
    <t>单级空开(1P-32A)</t>
  </si>
  <si>
    <t>双联空开(双联2P-16A)</t>
  </si>
  <si>
    <t>双联空开(双联2P-32A)</t>
  </si>
  <si>
    <t>双联空开(双联2P-63A)</t>
  </si>
  <si>
    <t>漏电保护器</t>
  </si>
  <si>
    <t>2P-16A</t>
  </si>
  <si>
    <t>2P-32A</t>
  </si>
  <si>
    <t>2P-63A</t>
  </si>
  <si>
    <t>2P-100A</t>
  </si>
  <si>
    <t>自锁式扎带</t>
  </si>
  <si>
    <t>（2.5*200mm）</t>
  </si>
  <si>
    <t>包</t>
  </si>
  <si>
    <t>100根/包</t>
  </si>
  <si>
    <t>（3.6*370mm）</t>
  </si>
  <si>
    <t>蹲便器</t>
  </si>
  <si>
    <t>长度55cm，宽度42cm，深度15cm-20cm</t>
  </si>
  <si>
    <t>自带存水弯，配水箱和连接管</t>
  </si>
  <si>
    <t>国标款地上式消火栓</t>
  </si>
  <si>
    <t>sc100/65-1.6，材质为球墨铸铁，栓头阀杆为铜杆，栓体全烤漆处理，出水口连接处加装铜扣，螺母、压环均为铜制</t>
  </si>
  <si>
    <t>配胶垫、螺栓</t>
  </si>
  <si>
    <t>圆形LED超薄筒灯</t>
  </si>
  <si>
    <t>4寸</t>
  </si>
  <si>
    <t>2.5寸</t>
  </si>
  <si>
    <t>6寸</t>
  </si>
  <si>
    <t>走线槽板</t>
  </si>
  <si>
    <t>pvc材质，宽2.4cm*厚1.4cm</t>
  </si>
  <si>
    <t>空开箱</t>
  </si>
  <si>
    <t>宽30cm*长40cm，深度15cm</t>
  </si>
  <si>
    <t>材质为镀锌材质</t>
  </si>
  <si>
    <t>回路箱</t>
  </si>
  <si>
    <t>明装底座尺寸175mm*180mm*75mm</t>
  </si>
  <si>
    <t>产品材质为冷轧钢板，开孔距离为137mm</t>
  </si>
  <si>
    <t>明装底座尺寸300mm*180mm*75mm</t>
  </si>
  <si>
    <t>产品材质为冷轧钢板，开孔距离为265mm</t>
  </si>
  <si>
    <t>PVC管</t>
  </si>
  <si>
    <t>φ160</t>
  </si>
  <si>
    <t>壁厚4mm</t>
  </si>
  <si>
    <t>φ110</t>
  </si>
  <si>
    <t>φ40</t>
  </si>
  <si>
    <t>壁厚2mm</t>
  </si>
  <si>
    <t>φ32</t>
  </si>
  <si>
    <t>透明PVC胶水</t>
  </si>
  <si>
    <t>500mg/瓶</t>
  </si>
  <si>
    <t>瓶</t>
  </si>
  <si>
    <t>T5一体化灯管</t>
  </si>
  <si>
    <t>规格为1200mm*22mm*35mm，灯管为LED双端灯管，两头含插针</t>
  </si>
  <si>
    <t>只</t>
  </si>
  <si>
    <t>海底线</t>
  </si>
  <si>
    <t>新国标、4m㎡铜芯</t>
  </si>
  <si>
    <t>合计</t>
  </si>
  <si>
    <t>(开票税率  %）</t>
  </si>
  <si>
    <t>备注：                                                                                                                                                                                                                                          1、本次报价为含税到场价,需开具相应的增值税专票并备注开票税率（要求开具13% 、3% 或1%的增值税专票）                                                                                                                                                                                                                                                                                                                                                                                                                            2、本次采购材料送货金额达到1000元以上需供应商配送到指定地点（泸州市江阳区、龙马潭区、纳溪区），1000元（包含1000元以内）由甲方自行取货                                                                               3、付款方式：按月按实结算</t>
  </si>
  <si>
    <t xml:space="preserve">  报价单位（公章）：</t>
  </si>
  <si>
    <t xml:space="preserve">  法人或委托代理人及电话：</t>
  </si>
  <si>
    <t xml:space="preserve">  时间：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</si>
</sst>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color indexed="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2"/>
      <name val="宋体"/>
      <charset val="134"/>
      <scheme val="minor"/>
    </font>
    <font>
      <sz val="12"/>
      <color rgb="FF333333"/>
      <name val="DejaVu Sans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5" borderId="8">
      <alignment vertical="center"/>
    </xf>
    <xf numFmtId="0" fontId="17" fillId="6" borderId="9">
      <alignment vertical="center"/>
    </xf>
    <xf numFmtId="0" fontId="18" fillId="6" borderId="8">
      <alignment vertical="center"/>
    </xf>
    <xf numFmtId="0" fontId="19" fillId="7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6" fillId="32" borderId="0">
      <alignment vertical="center"/>
    </xf>
    <xf numFmtId="0" fontId="26" fillId="33" borderId="0">
      <alignment vertical="center"/>
    </xf>
    <xf numFmtId="0" fontId="25" fillId="34" borderId="0">
      <alignment vertical="center"/>
    </xf>
  </cellStyleXfs>
  <cellXfs count="25">
    <xf numFmtId="0" fontId="0" fillId="0" borderId="0" xfId="0" applyAlignment="1">
      <alignment vertical="center"/>
    </xf>
    <xf numFmtId="1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wrapText="1" shrinkToFit="1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center"/>
    </xf>
    <xf numFmtId="176" fontId="7" fillId="2" borderId="0" xfId="0" applyNumberFormat="1" applyFont="1" applyFill="1" applyAlignment="1">
      <alignment vertical="top"/>
    </xf>
    <xf numFmtId="0" fontId="7" fillId="2" borderId="0" xfId="0" applyFont="1" applyFill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6.png"/><Relationship Id="rId8" Type="http://schemas.openxmlformats.org/officeDocument/2006/relationships/image" Target="media/image15.jpeg"/><Relationship Id="rId7" Type="http://schemas.openxmlformats.org/officeDocument/2006/relationships/image" Target="media/image14.png"/><Relationship Id="rId6" Type="http://schemas.openxmlformats.org/officeDocument/2006/relationships/image" Target="media/image13.jpeg"/><Relationship Id="rId5" Type="http://schemas.openxmlformats.org/officeDocument/2006/relationships/image" Target="media/image12.png"/><Relationship Id="rId4" Type="http://schemas.openxmlformats.org/officeDocument/2006/relationships/image" Target="media/image11.png"/><Relationship Id="rId3" Type="http://schemas.openxmlformats.org/officeDocument/2006/relationships/image" Target="media/image10.png"/><Relationship Id="rId2" Type="http://schemas.openxmlformats.org/officeDocument/2006/relationships/image" Target="media/image9.png"/><Relationship Id="rId10" Type="http://schemas.openxmlformats.org/officeDocument/2006/relationships/image" Target="media/image17.png"/><Relationship Id="rId1" Type="http://schemas.openxmlformats.org/officeDocument/2006/relationships/image" Target="media/image8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323850</xdr:colOff>
      <xdr:row>67</xdr:row>
      <xdr:rowOff>34925</xdr:rowOff>
    </xdr:from>
    <xdr:to>
      <xdr:col>9</xdr:col>
      <xdr:colOff>1156970</xdr:colOff>
      <xdr:row>68</xdr:row>
      <xdr:rowOff>281305</xdr:rowOff>
    </xdr:to>
    <xdr:pic>
      <xdr:nvPicPr>
        <xdr:cNvPr id="2" name="图片 1" descr="030209de6bcecc57c5835bc8aae4d88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20300" y="29702125"/>
          <a:ext cx="833120" cy="640080"/>
        </a:xfrm>
        <a:prstGeom prst="rect">
          <a:avLst/>
        </a:prstGeom>
      </xdr:spPr>
    </xdr:pic>
    <xdr:clientData/>
  </xdr:twoCellAnchor>
  <xdr:twoCellAnchor editAs="oneCell">
    <xdr:from>
      <xdr:col>9</xdr:col>
      <xdr:colOff>94615</xdr:colOff>
      <xdr:row>70</xdr:row>
      <xdr:rowOff>50800</xdr:rowOff>
    </xdr:from>
    <xdr:to>
      <xdr:col>9</xdr:col>
      <xdr:colOff>1016635</xdr:colOff>
      <xdr:row>71</xdr:row>
      <xdr:rowOff>395605</xdr:rowOff>
    </xdr:to>
    <xdr:pic>
      <xdr:nvPicPr>
        <xdr:cNvPr id="3" name="图片 2" descr="65fc7ffee7ebb56b6191cbc5c44487f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91065" y="31178500"/>
          <a:ext cx="922020" cy="840105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72</xdr:row>
      <xdr:rowOff>28575</xdr:rowOff>
    </xdr:from>
    <xdr:to>
      <xdr:col>9</xdr:col>
      <xdr:colOff>1126490</xdr:colOff>
      <xdr:row>72</xdr:row>
      <xdr:rowOff>511810</xdr:rowOff>
    </xdr:to>
    <xdr:pic>
      <xdr:nvPicPr>
        <xdr:cNvPr id="4" name="图片 3" descr="f5460cd74ed31a1dc1650af9b85fda2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801225" y="32146875"/>
          <a:ext cx="1021715" cy="483235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86</xdr:row>
      <xdr:rowOff>104775</xdr:rowOff>
    </xdr:from>
    <xdr:to>
      <xdr:col>9</xdr:col>
      <xdr:colOff>1119505</xdr:colOff>
      <xdr:row>87</xdr:row>
      <xdr:rowOff>287020</xdr:rowOff>
    </xdr:to>
    <xdr:pic>
      <xdr:nvPicPr>
        <xdr:cNvPr id="5" name="图片 4" descr="fc9a292fb07cd37a2fab372543971ac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763125" y="35293300"/>
          <a:ext cx="1052830" cy="563245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63</xdr:row>
      <xdr:rowOff>38100</xdr:rowOff>
    </xdr:from>
    <xdr:to>
      <xdr:col>9</xdr:col>
      <xdr:colOff>1045845</xdr:colOff>
      <xdr:row>63</xdr:row>
      <xdr:rowOff>612775</xdr:rowOff>
    </xdr:to>
    <xdr:pic>
      <xdr:nvPicPr>
        <xdr:cNvPr id="6" name="图片 5" descr="锁扣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829800" y="26911300"/>
          <a:ext cx="912495" cy="574675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238125</xdr:colOff>
      <xdr:row>69</xdr:row>
      <xdr:rowOff>47625</xdr:rowOff>
    </xdr:from>
    <xdr:to>
      <xdr:col>9</xdr:col>
      <xdr:colOff>1116965</xdr:colOff>
      <xdr:row>69</xdr:row>
      <xdr:rowOff>661670</xdr:rowOff>
    </xdr:to>
    <xdr:pic>
      <xdr:nvPicPr>
        <xdr:cNvPr id="7" name="图片 6" descr="灭纹灯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934575" y="30413325"/>
          <a:ext cx="878840" cy="61404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50</xdr:row>
      <xdr:rowOff>34925</xdr:rowOff>
    </xdr:from>
    <xdr:to>
      <xdr:col>9</xdr:col>
      <xdr:colOff>1172210</xdr:colOff>
      <xdr:row>50</xdr:row>
      <xdr:rowOff>568325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791700" y="22958425"/>
          <a:ext cx="1076960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6"/>
  <sheetViews>
    <sheetView tabSelected="1" workbookViewId="0">
      <selection activeCell="C10" sqref="C10"/>
    </sheetView>
  </sheetViews>
  <sheetFormatPr defaultColWidth="9" defaultRowHeight="13.5"/>
  <cols>
    <col min="2" max="2" width="22" customWidth="1"/>
    <col min="3" max="3" width="20.75" customWidth="1"/>
    <col min="5" max="5" width="11.25" customWidth="1"/>
    <col min="6" max="6" width="13.875" customWidth="1"/>
    <col min="7" max="7" width="12.375" customWidth="1"/>
    <col min="8" max="8" width="14.25" customWidth="1"/>
    <col min="9" max="9" width="14.75" customWidth="1"/>
    <col min="10" max="10" width="25.375" customWidth="1"/>
  </cols>
  <sheetData>
    <row r="1" ht="28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2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4" t="s">
        <v>10</v>
      </c>
    </row>
    <row r="3" ht="35" customHeight="1" spans="1:10">
      <c r="A3" s="7">
        <v>1</v>
      </c>
      <c r="B3" s="8" t="s">
        <v>11</v>
      </c>
      <c r="C3" s="9" t="s">
        <v>12</v>
      </c>
      <c r="D3" s="9" t="s">
        <v>13</v>
      </c>
      <c r="E3" s="9">
        <v>800</v>
      </c>
      <c r="F3" s="10">
        <v>3.5</v>
      </c>
      <c r="G3" s="10">
        <f>E3*F3</f>
        <v>2800</v>
      </c>
      <c r="H3" s="10"/>
      <c r="I3" s="10"/>
      <c r="J3" s="9" t="s">
        <v>14</v>
      </c>
    </row>
    <row r="4" ht="35" customHeight="1" spans="1:10">
      <c r="A4" s="7">
        <v>2</v>
      </c>
      <c r="B4" s="8" t="s">
        <v>11</v>
      </c>
      <c r="C4" s="9" t="s">
        <v>15</v>
      </c>
      <c r="D4" s="9" t="s">
        <v>13</v>
      </c>
      <c r="E4" s="9">
        <v>1200</v>
      </c>
      <c r="F4" s="10">
        <v>5</v>
      </c>
      <c r="G4" s="10">
        <f t="shared" ref="G4:G35" si="0">E4*F4</f>
        <v>6000</v>
      </c>
      <c r="H4" s="10"/>
      <c r="I4" s="10"/>
      <c r="J4" s="9" t="s">
        <v>14</v>
      </c>
    </row>
    <row r="5" ht="35" customHeight="1" spans="1:10">
      <c r="A5" s="7">
        <v>3</v>
      </c>
      <c r="B5" s="8" t="s">
        <v>11</v>
      </c>
      <c r="C5" s="9" t="s">
        <v>16</v>
      </c>
      <c r="D5" s="9" t="s">
        <v>13</v>
      </c>
      <c r="E5" s="9">
        <v>1500</v>
      </c>
      <c r="F5" s="10">
        <v>8</v>
      </c>
      <c r="G5" s="10">
        <f t="shared" si="0"/>
        <v>12000</v>
      </c>
      <c r="H5" s="10"/>
      <c r="I5" s="10"/>
      <c r="J5" s="9" t="s">
        <v>14</v>
      </c>
    </row>
    <row r="6" ht="35" customHeight="1" spans="1:10">
      <c r="A6" s="7">
        <v>4</v>
      </c>
      <c r="B6" s="8" t="s">
        <v>11</v>
      </c>
      <c r="C6" s="9" t="s">
        <v>17</v>
      </c>
      <c r="D6" s="9" t="s">
        <v>13</v>
      </c>
      <c r="E6" s="9">
        <v>800</v>
      </c>
      <c r="F6" s="10">
        <v>10</v>
      </c>
      <c r="G6" s="10">
        <f t="shared" si="0"/>
        <v>8000</v>
      </c>
      <c r="H6" s="10"/>
      <c r="I6" s="10"/>
      <c r="J6" s="9" t="s">
        <v>14</v>
      </c>
    </row>
    <row r="7" ht="35" customHeight="1" spans="1:10">
      <c r="A7" s="7">
        <v>5</v>
      </c>
      <c r="B7" s="8" t="s">
        <v>11</v>
      </c>
      <c r="C7" s="9" t="s">
        <v>18</v>
      </c>
      <c r="D7" s="9" t="s">
        <v>13</v>
      </c>
      <c r="E7" s="9">
        <v>500</v>
      </c>
      <c r="F7" s="10">
        <v>12</v>
      </c>
      <c r="G7" s="10">
        <f t="shared" si="0"/>
        <v>6000</v>
      </c>
      <c r="H7" s="10"/>
      <c r="I7" s="10"/>
      <c r="J7" s="9" t="s">
        <v>14</v>
      </c>
    </row>
    <row r="8" ht="35" customHeight="1" spans="1:10">
      <c r="A8" s="7">
        <v>6</v>
      </c>
      <c r="B8" s="8" t="s">
        <v>11</v>
      </c>
      <c r="C8" s="9" t="s">
        <v>19</v>
      </c>
      <c r="D8" s="9" t="s">
        <v>13</v>
      </c>
      <c r="E8" s="9">
        <v>2000</v>
      </c>
      <c r="F8" s="10">
        <v>32</v>
      </c>
      <c r="G8" s="10">
        <f t="shared" si="0"/>
        <v>64000</v>
      </c>
      <c r="H8" s="10"/>
      <c r="I8" s="10"/>
      <c r="J8" s="9" t="s">
        <v>14</v>
      </c>
    </row>
    <row r="9" ht="35" customHeight="1" spans="1:10">
      <c r="A9" s="7">
        <v>7</v>
      </c>
      <c r="B9" s="8" t="s">
        <v>20</v>
      </c>
      <c r="C9" s="8"/>
      <c r="D9" s="8" t="s">
        <v>21</v>
      </c>
      <c r="E9" s="8">
        <v>300</v>
      </c>
      <c r="F9" s="10">
        <v>0.6</v>
      </c>
      <c r="G9" s="10">
        <f t="shared" si="0"/>
        <v>180</v>
      </c>
      <c r="H9" s="10"/>
      <c r="I9" s="10"/>
      <c r="J9" s="8" t="s">
        <v>22</v>
      </c>
    </row>
    <row r="10" ht="35" customHeight="1" spans="1:10">
      <c r="A10" s="7">
        <v>8</v>
      </c>
      <c r="B10" s="8" t="s">
        <v>23</v>
      </c>
      <c r="C10" s="8"/>
      <c r="D10" s="8" t="s">
        <v>21</v>
      </c>
      <c r="E10" s="8">
        <v>500</v>
      </c>
      <c r="F10" s="10">
        <v>1</v>
      </c>
      <c r="G10" s="10">
        <f t="shared" si="0"/>
        <v>500</v>
      </c>
      <c r="H10" s="10"/>
      <c r="I10" s="10"/>
      <c r="J10" s="8" t="s">
        <v>22</v>
      </c>
    </row>
    <row r="11" ht="35" customHeight="1" spans="1:10">
      <c r="A11" s="7">
        <v>9</v>
      </c>
      <c r="B11" s="8" t="s">
        <v>24</v>
      </c>
      <c r="C11" s="8"/>
      <c r="D11" s="8" t="s">
        <v>21</v>
      </c>
      <c r="E11" s="8">
        <v>100</v>
      </c>
      <c r="F11" s="10">
        <v>1.2</v>
      </c>
      <c r="G11" s="10">
        <f t="shared" si="0"/>
        <v>120</v>
      </c>
      <c r="H11" s="10"/>
      <c r="I11" s="10"/>
      <c r="J11" s="8" t="s">
        <v>22</v>
      </c>
    </row>
    <row r="12" ht="35" customHeight="1" spans="1:10">
      <c r="A12" s="7">
        <v>10</v>
      </c>
      <c r="B12" s="8" t="s">
        <v>25</v>
      </c>
      <c r="C12" s="8"/>
      <c r="D12" s="8" t="s">
        <v>21</v>
      </c>
      <c r="E12" s="8">
        <v>50</v>
      </c>
      <c r="F12" s="10">
        <v>1.8</v>
      </c>
      <c r="G12" s="10">
        <f t="shared" si="0"/>
        <v>90</v>
      </c>
      <c r="H12" s="10"/>
      <c r="I12" s="10"/>
      <c r="J12" s="8" t="s">
        <v>22</v>
      </c>
    </row>
    <row r="13" ht="35" customHeight="1" spans="1:10">
      <c r="A13" s="7">
        <v>11</v>
      </c>
      <c r="B13" s="8" t="s">
        <v>26</v>
      </c>
      <c r="C13" s="8"/>
      <c r="D13" s="8" t="s">
        <v>21</v>
      </c>
      <c r="E13" s="8">
        <v>100</v>
      </c>
      <c r="F13" s="10">
        <v>2.5</v>
      </c>
      <c r="G13" s="10">
        <f t="shared" si="0"/>
        <v>250</v>
      </c>
      <c r="H13" s="10"/>
      <c r="I13" s="10"/>
      <c r="J13" s="8" t="s">
        <v>22</v>
      </c>
    </row>
    <row r="14" ht="35" customHeight="1" spans="1:10">
      <c r="A14" s="7">
        <v>12</v>
      </c>
      <c r="B14" s="8" t="s">
        <v>27</v>
      </c>
      <c r="C14" s="8"/>
      <c r="D14" s="8" t="s">
        <v>21</v>
      </c>
      <c r="E14" s="8">
        <v>200</v>
      </c>
      <c r="F14" s="10">
        <v>4</v>
      </c>
      <c r="G14" s="10">
        <f t="shared" si="0"/>
        <v>800</v>
      </c>
      <c r="H14" s="10"/>
      <c r="I14" s="10"/>
      <c r="J14" s="8" t="s">
        <v>22</v>
      </c>
    </row>
    <row r="15" ht="35" customHeight="1" spans="1:10">
      <c r="A15" s="7">
        <v>13</v>
      </c>
      <c r="B15" s="8" t="s">
        <v>28</v>
      </c>
      <c r="C15" s="8"/>
      <c r="D15" s="8" t="s">
        <v>21</v>
      </c>
      <c r="E15" s="8">
        <v>150</v>
      </c>
      <c r="F15" s="10">
        <v>1</v>
      </c>
      <c r="G15" s="10">
        <f t="shared" si="0"/>
        <v>150</v>
      </c>
      <c r="H15" s="10"/>
      <c r="I15" s="10"/>
      <c r="J15" s="8" t="s">
        <v>22</v>
      </c>
    </row>
    <row r="16" ht="35" customHeight="1" spans="1:10">
      <c r="A16" s="7">
        <v>14</v>
      </c>
      <c r="B16" s="8" t="s">
        <v>29</v>
      </c>
      <c r="C16" s="8"/>
      <c r="D16" s="8" t="s">
        <v>21</v>
      </c>
      <c r="E16" s="8">
        <v>200</v>
      </c>
      <c r="F16" s="10">
        <v>2</v>
      </c>
      <c r="G16" s="10">
        <f t="shared" si="0"/>
        <v>400</v>
      </c>
      <c r="H16" s="10"/>
      <c r="I16" s="10"/>
      <c r="J16" s="8" t="s">
        <v>22</v>
      </c>
    </row>
    <row r="17" ht="35" customHeight="1" spans="1:10">
      <c r="A17" s="7">
        <v>15</v>
      </c>
      <c r="B17" s="8" t="s">
        <v>30</v>
      </c>
      <c r="C17" s="8"/>
      <c r="D17" s="8" t="s">
        <v>21</v>
      </c>
      <c r="E17" s="8">
        <v>200</v>
      </c>
      <c r="F17" s="10">
        <v>2.5</v>
      </c>
      <c r="G17" s="10">
        <f t="shared" si="0"/>
        <v>500</v>
      </c>
      <c r="H17" s="10"/>
      <c r="I17" s="10"/>
      <c r="J17" s="8" t="s">
        <v>22</v>
      </c>
    </row>
    <row r="18" ht="35" customHeight="1" spans="1:10">
      <c r="A18" s="7">
        <v>16</v>
      </c>
      <c r="B18" s="8" t="s">
        <v>31</v>
      </c>
      <c r="C18" s="8"/>
      <c r="D18" s="8" t="s">
        <v>21</v>
      </c>
      <c r="E18" s="8">
        <v>120</v>
      </c>
      <c r="F18" s="10">
        <v>3.2</v>
      </c>
      <c r="G18" s="10">
        <f t="shared" si="0"/>
        <v>384</v>
      </c>
      <c r="H18" s="10"/>
      <c r="I18" s="10"/>
      <c r="J18" s="8" t="s">
        <v>22</v>
      </c>
    </row>
    <row r="19" ht="35" customHeight="1" spans="1:10">
      <c r="A19" s="7">
        <v>17</v>
      </c>
      <c r="B19" s="8" t="s">
        <v>32</v>
      </c>
      <c r="C19" s="8"/>
      <c r="D19" s="8" t="s">
        <v>21</v>
      </c>
      <c r="E19" s="8">
        <v>100</v>
      </c>
      <c r="F19" s="10">
        <v>4</v>
      </c>
      <c r="G19" s="10">
        <f t="shared" si="0"/>
        <v>400</v>
      </c>
      <c r="H19" s="10"/>
      <c r="I19" s="10"/>
      <c r="J19" s="8" t="s">
        <v>22</v>
      </c>
    </row>
    <row r="20" ht="35" customHeight="1" spans="1:10">
      <c r="A20" s="7">
        <v>18</v>
      </c>
      <c r="B20" s="8" t="s">
        <v>33</v>
      </c>
      <c r="C20" s="8"/>
      <c r="D20" s="8" t="s">
        <v>21</v>
      </c>
      <c r="E20" s="8">
        <v>450</v>
      </c>
      <c r="F20" s="10">
        <v>9</v>
      </c>
      <c r="G20" s="10">
        <f t="shared" si="0"/>
        <v>4050</v>
      </c>
      <c r="H20" s="10"/>
      <c r="I20" s="10"/>
      <c r="J20" s="8" t="s">
        <v>22</v>
      </c>
    </row>
    <row r="21" ht="35" customHeight="1" spans="1:10">
      <c r="A21" s="7">
        <v>19</v>
      </c>
      <c r="B21" s="8" t="s">
        <v>34</v>
      </c>
      <c r="C21" s="8"/>
      <c r="D21" s="8" t="s">
        <v>21</v>
      </c>
      <c r="E21" s="8">
        <v>200</v>
      </c>
      <c r="F21" s="10">
        <v>1</v>
      </c>
      <c r="G21" s="10">
        <f t="shared" si="0"/>
        <v>200</v>
      </c>
      <c r="H21" s="10"/>
      <c r="I21" s="10"/>
      <c r="J21" s="8" t="s">
        <v>22</v>
      </c>
    </row>
    <row r="22" ht="35" customHeight="1" spans="1:10">
      <c r="A22" s="7">
        <v>20</v>
      </c>
      <c r="B22" s="8" t="s">
        <v>35</v>
      </c>
      <c r="C22" s="8"/>
      <c r="D22" s="8" t="s">
        <v>21</v>
      </c>
      <c r="E22" s="8">
        <v>300</v>
      </c>
      <c r="F22" s="10">
        <v>2.5</v>
      </c>
      <c r="G22" s="10">
        <f t="shared" si="0"/>
        <v>750</v>
      </c>
      <c r="H22" s="10"/>
      <c r="I22" s="10"/>
      <c r="J22" s="8" t="s">
        <v>22</v>
      </c>
    </row>
    <row r="23" ht="35" customHeight="1" spans="1:10">
      <c r="A23" s="7">
        <v>21</v>
      </c>
      <c r="B23" s="8" t="s">
        <v>36</v>
      </c>
      <c r="C23" s="8"/>
      <c r="D23" s="8" t="s">
        <v>21</v>
      </c>
      <c r="E23" s="8">
        <v>80</v>
      </c>
      <c r="F23" s="10">
        <v>8</v>
      </c>
      <c r="G23" s="10">
        <f t="shared" si="0"/>
        <v>640</v>
      </c>
      <c r="H23" s="10"/>
      <c r="I23" s="10"/>
      <c r="J23" s="8" t="s">
        <v>22</v>
      </c>
    </row>
    <row r="24" ht="35" customHeight="1" spans="1:10">
      <c r="A24" s="7">
        <v>22</v>
      </c>
      <c r="B24" s="8" t="s">
        <v>37</v>
      </c>
      <c r="C24" s="8"/>
      <c r="D24" s="8" t="s">
        <v>21</v>
      </c>
      <c r="E24" s="8">
        <v>70</v>
      </c>
      <c r="F24" s="10">
        <v>10</v>
      </c>
      <c r="G24" s="10">
        <f t="shared" si="0"/>
        <v>700</v>
      </c>
      <c r="H24" s="10"/>
      <c r="I24" s="10"/>
      <c r="J24" s="8" t="s">
        <v>22</v>
      </c>
    </row>
    <row r="25" ht="35" customHeight="1" spans="1:10">
      <c r="A25" s="7">
        <v>23</v>
      </c>
      <c r="B25" s="8" t="s">
        <v>38</v>
      </c>
      <c r="C25" s="8"/>
      <c r="D25" s="8" t="s">
        <v>21</v>
      </c>
      <c r="E25" s="8">
        <v>300</v>
      </c>
      <c r="F25" s="10">
        <v>0.6</v>
      </c>
      <c r="G25" s="10">
        <f t="shared" si="0"/>
        <v>180</v>
      </c>
      <c r="H25" s="10"/>
      <c r="I25" s="10"/>
      <c r="J25" s="8" t="s">
        <v>22</v>
      </c>
    </row>
    <row r="26" ht="35" customHeight="1" spans="1:10">
      <c r="A26" s="7">
        <v>24</v>
      </c>
      <c r="B26" s="8" t="s">
        <v>39</v>
      </c>
      <c r="C26" s="8"/>
      <c r="D26" s="8" t="s">
        <v>21</v>
      </c>
      <c r="E26" s="8">
        <v>200</v>
      </c>
      <c r="F26" s="10">
        <v>1.2</v>
      </c>
      <c r="G26" s="10">
        <f t="shared" si="0"/>
        <v>240</v>
      </c>
      <c r="H26" s="10"/>
      <c r="I26" s="10"/>
      <c r="J26" s="8" t="s">
        <v>22</v>
      </c>
    </row>
    <row r="27" ht="35" customHeight="1" spans="1:10">
      <c r="A27" s="7">
        <v>25</v>
      </c>
      <c r="B27" s="8" t="s">
        <v>40</v>
      </c>
      <c r="C27" s="8"/>
      <c r="D27" s="8" t="s">
        <v>21</v>
      </c>
      <c r="E27" s="8">
        <v>200</v>
      </c>
      <c r="F27" s="10">
        <v>1.5</v>
      </c>
      <c r="G27" s="10">
        <f t="shared" si="0"/>
        <v>300</v>
      </c>
      <c r="H27" s="10"/>
      <c r="I27" s="10"/>
      <c r="J27" s="8" t="s">
        <v>22</v>
      </c>
    </row>
    <row r="28" ht="35" customHeight="1" spans="1:10">
      <c r="A28" s="7">
        <v>26</v>
      </c>
      <c r="B28" s="8" t="s">
        <v>41</v>
      </c>
      <c r="C28" s="8"/>
      <c r="D28" s="8" t="s">
        <v>21</v>
      </c>
      <c r="E28" s="8">
        <v>150</v>
      </c>
      <c r="F28" s="10">
        <v>2.5</v>
      </c>
      <c r="G28" s="10">
        <f t="shared" si="0"/>
        <v>375</v>
      </c>
      <c r="H28" s="10"/>
      <c r="I28" s="10"/>
      <c r="J28" s="8" t="s">
        <v>22</v>
      </c>
    </row>
    <row r="29" ht="35" customHeight="1" spans="1:10">
      <c r="A29" s="7">
        <v>27</v>
      </c>
      <c r="B29" s="8" t="s">
        <v>42</v>
      </c>
      <c r="C29" s="8"/>
      <c r="D29" s="8" t="s">
        <v>21</v>
      </c>
      <c r="E29" s="8">
        <v>150</v>
      </c>
      <c r="F29" s="10">
        <v>6</v>
      </c>
      <c r="G29" s="10">
        <f t="shared" si="0"/>
        <v>900</v>
      </c>
      <c r="H29" s="10"/>
      <c r="I29" s="10"/>
      <c r="J29" s="8" t="s">
        <v>22</v>
      </c>
    </row>
    <row r="30" ht="35" customHeight="1" spans="1:10">
      <c r="A30" s="7">
        <v>28</v>
      </c>
      <c r="B30" s="8" t="s">
        <v>43</v>
      </c>
      <c r="C30" s="8"/>
      <c r="D30" s="8" t="s">
        <v>21</v>
      </c>
      <c r="E30" s="8">
        <v>150</v>
      </c>
      <c r="F30" s="10">
        <v>1</v>
      </c>
      <c r="G30" s="10">
        <f t="shared" si="0"/>
        <v>150</v>
      </c>
      <c r="H30" s="10"/>
      <c r="I30" s="10"/>
      <c r="J30" s="8" t="s">
        <v>22</v>
      </c>
    </row>
    <row r="31" ht="35" customHeight="1" spans="1:10">
      <c r="A31" s="7">
        <v>29</v>
      </c>
      <c r="B31" s="8" t="s">
        <v>44</v>
      </c>
      <c r="C31" s="8"/>
      <c r="D31" s="8" t="s">
        <v>21</v>
      </c>
      <c r="E31" s="8">
        <v>150</v>
      </c>
      <c r="F31" s="10">
        <v>1.2</v>
      </c>
      <c r="G31" s="10">
        <f t="shared" si="0"/>
        <v>180</v>
      </c>
      <c r="H31" s="10"/>
      <c r="I31" s="10"/>
      <c r="J31" s="8" t="s">
        <v>22</v>
      </c>
    </row>
    <row r="32" ht="35" customHeight="1" spans="1:10">
      <c r="A32" s="7">
        <v>30</v>
      </c>
      <c r="B32" s="8" t="s">
        <v>45</v>
      </c>
      <c r="C32" s="8"/>
      <c r="D32" s="8" t="s">
        <v>21</v>
      </c>
      <c r="E32" s="8">
        <v>200</v>
      </c>
      <c r="F32" s="10">
        <v>1.6</v>
      </c>
      <c r="G32" s="10">
        <f t="shared" si="0"/>
        <v>320</v>
      </c>
      <c r="H32" s="10"/>
      <c r="I32" s="10"/>
      <c r="J32" s="8" t="s">
        <v>22</v>
      </c>
    </row>
    <row r="33" ht="35" customHeight="1" spans="1:10">
      <c r="A33" s="7">
        <v>31</v>
      </c>
      <c r="B33" s="8" t="s">
        <v>46</v>
      </c>
      <c r="C33" s="8"/>
      <c r="D33" s="8" t="s">
        <v>21</v>
      </c>
      <c r="E33" s="8">
        <v>200</v>
      </c>
      <c r="F33" s="10">
        <v>1.8</v>
      </c>
      <c r="G33" s="10">
        <f t="shared" si="0"/>
        <v>360</v>
      </c>
      <c r="H33" s="10"/>
      <c r="I33" s="10"/>
      <c r="J33" s="8" t="s">
        <v>22</v>
      </c>
    </row>
    <row r="34" ht="35" customHeight="1" spans="1:10">
      <c r="A34" s="7">
        <v>32</v>
      </c>
      <c r="B34" s="8" t="s">
        <v>47</v>
      </c>
      <c r="C34" s="8"/>
      <c r="D34" s="8" t="s">
        <v>21</v>
      </c>
      <c r="E34" s="8">
        <v>100</v>
      </c>
      <c r="F34" s="10">
        <v>2.8</v>
      </c>
      <c r="G34" s="10">
        <f t="shared" si="0"/>
        <v>280</v>
      </c>
      <c r="H34" s="10"/>
      <c r="I34" s="10"/>
      <c r="J34" s="8" t="s">
        <v>22</v>
      </c>
    </row>
    <row r="35" ht="35" customHeight="1" spans="1:10">
      <c r="A35" s="7">
        <v>33</v>
      </c>
      <c r="B35" s="8" t="s">
        <v>48</v>
      </c>
      <c r="C35" s="8"/>
      <c r="D35" s="8" t="s">
        <v>21</v>
      </c>
      <c r="E35" s="8">
        <v>200</v>
      </c>
      <c r="F35" s="10">
        <v>5.2</v>
      </c>
      <c r="G35" s="10">
        <f t="shared" si="0"/>
        <v>1040</v>
      </c>
      <c r="H35" s="10"/>
      <c r="I35" s="10"/>
      <c r="J35" s="8" t="s">
        <v>22</v>
      </c>
    </row>
    <row r="36" ht="35" customHeight="1" spans="1:10">
      <c r="A36" s="7">
        <v>34</v>
      </c>
      <c r="B36" s="8" t="s">
        <v>49</v>
      </c>
      <c r="C36" s="8"/>
      <c r="D36" s="8" t="s">
        <v>21</v>
      </c>
      <c r="E36" s="8">
        <v>300</v>
      </c>
      <c r="F36" s="10">
        <v>15</v>
      </c>
      <c r="G36" s="10">
        <f t="shared" ref="G36:G67" si="1">E36*F36</f>
        <v>4500</v>
      </c>
      <c r="H36" s="10"/>
      <c r="I36" s="10"/>
      <c r="J36" s="8" t="s">
        <v>22</v>
      </c>
    </row>
    <row r="37" ht="35" customHeight="1" spans="1:10">
      <c r="A37" s="7">
        <v>35</v>
      </c>
      <c r="B37" s="8" t="s">
        <v>50</v>
      </c>
      <c r="C37" s="8"/>
      <c r="D37" s="8" t="s">
        <v>21</v>
      </c>
      <c r="E37" s="8">
        <v>200</v>
      </c>
      <c r="F37" s="10">
        <v>20</v>
      </c>
      <c r="G37" s="10">
        <f t="shared" si="1"/>
        <v>4000</v>
      </c>
      <c r="H37" s="10"/>
      <c r="I37" s="10"/>
      <c r="J37" s="8" t="s">
        <v>22</v>
      </c>
    </row>
    <row r="38" ht="35" customHeight="1" spans="1:10">
      <c r="A38" s="7">
        <v>36</v>
      </c>
      <c r="B38" s="8" t="s">
        <v>51</v>
      </c>
      <c r="C38" s="8"/>
      <c r="D38" s="8" t="s">
        <v>21</v>
      </c>
      <c r="E38" s="8">
        <v>200</v>
      </c>
      <c r="F38" s="10">
        <v>30</v>
      </c>
      <c r="G38" s="10">
        <f t="shared" si="1"/>
        <v>6000</v>
      </c>
      <c r="H38" s="10"/>
      <c r="I38" s="10"/>
      <c r="J38" s="8" t="s">
        <v>22</v>
      </c>
    </row>
    <row r="39" ht="35" customHeight="1" spans="1:10">
      <c r="A39" s="7">
        <v>37</v>
      </c>
      <c r="B39" s="8" t="s">
        <v>52</v>
      </c>
      <c r="C39" s="8"/>
      <c r="D39" s="8" t="s">
        <v>21</v>
      </c>
      <c r="E39" s="8">
        <v>150</v>
      </c>
      <c r="F39" s="10">
        <v>45</v>
      </c>
      <c r="G39" s="10">
        <f t="shared" si="1"/>
        <v>6750</v>
      </c>
      <c r="H39" s="10"/>
      <c r="I39" s="10"/>
      <c r="J39" s="8" t="s">
        <v>22</v>
      </c>
    </row>
    <row r="40" ht="35" customHeight="1" spans="1:10">
      <c r="A40" s="7">
        <v>38</v>
      </c>
      <c r="B40" s="8" t="s">
        <v>53</v>
      </c>
      <c r="C40" s="8"/>
      <c r="D40" s="8" t="s">
        <v>21</v>
      </c>
      <c r="E40" s="8">
        <v>60</v>
      </c>
      <c r="F40" s="10">
        <v>70</v>
      </c>
      <c r="G40" s="10">
        <f t="shared" si="1"/>
        <v>4200</v>
      </c>
      <c r="H40" s="10"/>
      <c r="I40" s="10"/>
      <c r="J40" s="8" t="s">
        <v>22</v>
      </c>
    </row>
    <row r="41" ht="35" customHeight="1" spans="1:10">
      <c r="A41" s="7">
        <v>39</v>
      </c>
      <c r="B41" s="8" t="s">
        <v>54</v>
      </c>
      <c r="C41" s="8"/>
      <c r="D41" s="8" t="s">
        <v>21</v>
      </c>
      <c r="E41" s="8">
        <v>40</v>
      </c>
      <c r="F41" s="10">
        <v>70</v>
      </c>
      <c r="G41" s="10">
        <f t="shared" si="1"/>
        <v>2800</v>
      </c>
      <c r="H41" s="10"/>
      <c r="I41" s="10"/>
      <c r="J41" s="8" t="s">
        <v>22</v>
      </c>
    </row>
    <row r="42" ht="35" customHeight="1" spans="1:10">
      <c r="A42" s="7">
        <v>40</v>
      </c>
      <c r="B42" s="8" t="s">
        <v>55</v>
      </c>
      <c r="C42" s="8"/>
      <c r="D42" s="8" t="s">
        <v>21</v>
      </c>
      <c r="E42" s="8">
        <v>100</v>
      </c>
      <c r="F42" s="10">
        <v>90</v>
      </c>
      <c r="G42" s="10">
        <f t="shared" si="1"/>
        <v>9000</v>
      </c>
      <c r="H42" s="10"/>
      <c r="I42" s="10"/>
      <c r="J42" s="8" t="s">
        <v>22</v>
      </c>
    </row>
    <row r="43" ht="35" customHeight="1" spans="1:10">
      <c r="A43" s="7">
        <v>41</v>
      </c>
      <c r="B43" s="8" t="s">
        <v>56</v>
      </c>
      <c r="C43" s="8"/>
      <c r="D43" s="8" t="s">
        <v>21</v>
      </c>
      <c r="E43" s="8">
        <v>50</v>
      </c>
      <c r="F43" s="10">
        <v>6</v>
      </c>
      <c r="G43" s="10">
        <f t="shared" si="1"/>
        <v>300</v>
      </c>
      <c r="H43" s="10"/>
      <c r="I43" s="10"/>
      <c r="J43" s="8" t="s">
        <v>22</v>
      </c>
    </row>
    <row r="44" ht="35" customHeight="1" spans="1:10">
      <c r="A44" s="7">
        <v>42</v>
      </c>
      <c r="B44" s="8" t="s">
        <v>57</v>
      </c>
      <c r="C44" s="8"/>
      <c r="D44" s="8" t="s">
        <v>21</v>
      </c>
      <c r="E44" s="8">
        <v>100</v>
      </c>
      <c r="F44" s="10">
        <v>7</v>
      </c>
      <c r="G44" s="10">
        <f t="shared" si="1"/>
        <v>700</v>
      </c>
      <c r="H44" s="10"/>
      <c r="I44" s="10"/>
      <c r="J44" s="8" t="s">
        <v>22</v>
      </c>
    </row>
    <row r="45" ht="35" customHeight="1" spans="1:10">
      <c r="A45" s="7">
        <v>43</v>
      </c>
      <c r="B45" s="8" t="s">
        <v>58</v>
      </c>
      <c r="C45" s="8"/>
      <c r="D45" s="8" t="s">
        <v>21</v>
      </c>
      <c r="E45" s="8">
        <v>200</v>
      </c>
      <c r="F45" s="10">
        <v>9.2</v>
      </c>
      <c r="G45" s="10">
        <f t="shared" si="1"/>
        <v>1840</v>
      </c>
      <c r="H45" s="10"/>
      <c r="I45" s="10"/>
      <c r="J45" s="8" t="s">
        <v>22</v>
      </c>
    </row>
    <row r="46" ht="57" customHeight="1" spans="1:10">
      <c r="A46" s="7">
        <v>44</v>
      </c>
      <c r="B46" s="8" t="s">
        <v>59</v>
      </c>
      <c r="C46" s="8" t="s">
        <v>60</v>
      </c>
      <c r="D46" s="8" t="s">
        <v>21</v>
      </c>
      <c r="E46" s="8">
        <v>200</v>
      </c>
      <c r="F46" s="10">
        <v>15</v>
      </c>
      <c r="G46" s="10">
        <f t="shared" si="1"/>
        <v>3000</v>
      </c>
      <c r="H46" s="10"/>
      <c r="I46" s="10"/>
      <c r="J46" s="8" t="str">
        <f>_xlfn.DISPIMG("ID_F5FF11AAA9CA445D8614A9BA2C15056B",1)</f>
        <v>=DISPIMG("ID_F5FF11AAA9CA445D8614A9BA2C15056B",1)</v>
      </c>
    </row>
    <row r="47" ht="66" customHeight="1" spans="1:10">
      <c r="A47" s="7">
        <v>45</v>
      </c>
      <c r="B47" s="8" t="s">
        <v>61</v>
      </c>
      <c r="C47" s="8" t="s">
        <v>60</v>
      </c>
      <c r="D47" s="8" t="s">
        <v>21</v>
      </c>
      <c r="E47" s="8">
        <v>70</v>
      </c>
      <c r="F47" s="10">
        <v>45</v>
      </c>
      <c r="G47" s="10">
        <f t="shared" si="1"/>
        <v>3150</v>
      </c>
      <c r="H47" s="10"/>
      <c r="I47" s="10"/>
      <c r="J47" s="8" t="str">
        <f>_xlfn.DISPIMG("ID_EEBA94AC3CD7424AA7CB97D4EF67CEEB",1)</f>
        <v>=DISPIMG("ID_EEBA94AC3CD7424AA7CB97D4EF67CEEB",1)</v>
      </c>
    </row>
    <row r="48" ht="21" customHeight="1" spans="1:10">
      <c r="A48" s="7">
        <v>46</v>
      </c>
      <c r="B48" s="8" t="s">
        <v>62</v>
      </c>
      <c r="C48" s="8" t="s">
        <v>63</v>
      </c>
      <c r="D48" s="8" t="s">
        <v>21</v>
      </c>
      <c r="E48" s="8">
        <v>300</v>
      </c>
      <c r="F48" s="10">
        <v>4</v>
      </c>
      <c r="G48" s="10">
        <f t="shared" si="1"/>
        <v>1200</v>
      </c>
      <c r="H48" s="10"/>
      <c r="I48" s="10"/>
      <c r="J48" s="8"/>
    </row>
    <row r="49" ht="66" customHeight="1" spans="1:10">
      <c r="A49" s="7">
        <v>47</v>
      </c>
      <c r="B49" s="8" t="s">
        <v>64</v>
      </c>
      <c r="C49" s="8" t="s">
        <v>65</v>
      </c>
      <c r="D49" s="8" t="s">
        <v>66</v>
      </c>
      <c r="E49" s="8">
        <v>200</v>
      </c>
      <c r="F49" s="10">
        <v>10</v>
      </c>
      <c r="G49" s="10">
        <f t="shared" si="1"/>
        <v>2000</v>
      </c>
      <c r="H49" s="10"/>
      <c r="I49" s="10"/>
      <c r="J49" s="10" t="str">
        <f>_xlfn.DISPIMG("ID_D0637C5B2B8841A48520A8DC05B2BA2F",1)</f>
        <v>=DISPIMG("ID_D0637C5B2B8841A48520A8DC05B2BA2F",1)</v>
      </c>
    </row>
    <row r="50" ht="20" customHeight="1" spans="1:10">
      <c r="A50" s="7">
        <v>48</v>
      </c>
      <c r="B50" s="8" t="s">
        <v>67</v>
      </c>
      <c r="C50" s="8" t="s">
        <v>68</v>
      </c>
      <c r="D50" s="8" t="s">
        <v>69</v>
      </c>
      <c r="E50" s="8">
        <v>500</v>
      </c>
      <c r="F50" s="10">
        <v>6</v>
      </c>
      <c r="G50" s="10">
        <f t="shared" si="1"/>
        <v>3000</v>
      </c>
      <c r="H50" s="10"/>
      <c r="I50" s="10"/>
      <c r="J50" s="8"/>
    </row>
    <row r="51" ht="74" customHeight="1" spans="1:10">
      <c r="A51" s="7">
        <v>49</v>
      </c>
      <c r="B51" s="8" t="s">
        <v>70</v>
      </c>
      <c r="C51" s="8" t="s">
        <v>71</v>
      </c>
      <c r="D51" s="8" t="s">
        <v>66</v>
      </c>
      <c r="E51" s="8">
        <v>25</v>
      </c>
      <c r="F51" s="10">
        <v>50</v>
      </c>
      <c r="G51" s="10">
        <f t="shared" si="1"/>
        <v>1250</v>
      </c>
      <c r="H51" s="10"/>
      <c r="I51" s="10"/>
      <c r="J51" s="12" t="s">
        <v>72</v>
      </c>
    </row>
    <row r="52" ht="20" customHeight="1" spans="1:10">
      <c r="A52" s="7">
        <v>50</v>
      </c>
      <c r="B52" s="8" t="s">
        <v>73</v>
      </c>
      <c r="C52" s="8" t="s">
        <v>74</v>
      </c>
      <c r="D52" s="8" t="s">
        <v>21</v>
      </c>
      <c r="E52" s="8">
        <v>300</v>
      </c>
      <c r="F52" s="10">
        <v>15</v>
      </c>
      <c r="G52" s="10">
        <f t="shared" si="1"/>
        <v>4500</v>
      </c>
      <c r="H52" s="10"/>
      <c r="I52" s="10"/>
      <c r="J52" s="8"/>
    </row>
    <row r="53" ht="20" customHeight="1" spans="1:10">
      <c r="A53" s="7">
        <v>51</v>
      </c>
      <c r="B53" s="8" t="s">
        <v>75</v>
      </c>
      <c r="C53" s="8" t="s">
        <v>74</v>
      </c>
      <c r="D53" s="8" t="s">
        <v>21</v>
      </c>
      <c r="E53" s="8">
        <v>300</v>
      </c>
      <c r="F53" s="10">
        <v>17</v>
      </c>
      <c r="G53" s="10">
        <f t="shared" si="1"/>
        <v>5100</v>
      </c>
      <c r="H53" s="10"/>
      <c r="I53" s="10"/>
      <c r="J53" s="8"/>
    </row>
    <row r="54" ht="20" customHeight="1" spans="1:10">
      <c r="A54" s="7">
        <v>52</v>
      </c>
      <c r="B54" s="8" t="s">
        <v>76</v>
      </c>
      <c r="C54" s="8" t="s">
        <v>77</v>
      </c>
      <c r="D54" s="8" t="s">
        <v>69</v>
      </c>
      <c r="E54" s="8">
        <v>200</v>
      </c>
      <c r="F54" s="10">
        <v>17</v>
      </c>
      <c r="G54" s="10">
        <f t="shared" si="1"/>
        <v>3400</v>
      </c>
      <c r="H54" s="10"/>
      <c r="I54" s="10"/>
      <c r="J54" s="8" t="s">
        <v>78</v>
      </c>
    </row>
    <row r="55" ht="20" customHeight="1" spans="1:10">
      <c r="A55" s="7">
        <v>53</v>
      </c>
      <c r="B55" s="8" t="s">
        <v>76</v>
      </c>
      <c r="C55" s="8" t="s">
        <v>79</v>
      </c>
      <c r="D55" s="8" t="s">
        <v>69</v>
      </c>
      <c r="E55" s="8">
        <v>200</v>
      </c>
      <c r="F55" s="10">
        <v>12</v>
      </c>
      <c r="G55" s="10">
        <f t="shared" si="1"/>
        <v>2400</v>
      </c>
      <c r="H55" s="10"/>
      <c r="I55" s="10"/>
      <c r="J55" s="8" t="s">
        <v>78</v>
      </c>
    </row>
    <row r="56" ht="20" customHeight="1" spans="1:10">
      <c r="A56" s="7">
        <v>54</v>
      </c>
      <c r="B56" s="8" t="s">
        <v>80</v>
      </c>
      <c r="C56" s="8" t="s">
        <v>81</v>
      </c>
      <c r="D56" s="8" t="s">
        <v>21</v>
      </c>
      <c r="E56" s="8">
        <v>300</v>
      </c>
      <c r="F56" s="10">
        <v>18</v>
      </c>
      <c r="G56" s="10">
        <f t="shared" si="1"/>
        <v>5400</v>
      </c>
      <c r="H56" s="10"/>
      <c r="I56" s="10"/>
      <c r="J56" s="13"/>
    </row>
    <row r="57" ht="20" customHeight="1" spans="1:10">
      <c r="A57" s="7">
        <v>55</v>
      </c>
      <c r="B57" s="8" t="s">
        <v>82</v>
      </c>
      <c r="C57" s="8" t="s">
        <v>83</v>
      </c>
      <c r="D57" s="8" t="s">
        <v>66</v>
      </c>
      <c r="E57" s="8">
        <v>150</v>
      </c>
      <c r="F57" s="10">
        <v>80</v>
      </c>
      <c r="G57" s="10">
        <f t="shared" si="1"/>
        <v>12000</v>
      </c>
      <c r="H57" s="10"/>
      <c r="I57" s="10"/>
      <c r="J57" s="8" t="s">
        <v>84</v>
      </c>
    </row>
    <row r="58" ht="20" customHeight="1" spans="1:10">
      <c r="A58" s="7"/>
      <c r="B58" s="8"/>
      <c r="C58" s="8" t="s">
        <v>85</v>
      </c>
      <c r="D58" s="8" t="s">
        <v>66</v>
      </c>
      <c r="E58" s="8">
        <v>70</v>
      </c>
      <c r="F58" s="10">
        <v>130</v>
      </c>
      <c r="G58" s="10">
        <f t="shared" si="1"/>
        <v>9100</v>
      </c>
      <c r="H58" s="10"/>
      <c r="I58" s="10"/>
      <c r="J58" s="8"/>
    </row>
    <row r="59" ht="20" customHeight="1" spans="1:10">
      <c r="A59" s="7">
        <v>56</v>
      </c>
      <c r="B59" s="8" t="s">
        <v>86</v>
      </c>
      <c r="C59" s="8" t="s">
        <v>87</v>
      </c>
      <c r="D59" s="8" t="s">
        <v>88</v>
      </c>
      <c r="E59" s="8">
        <v>1000</v>
      </c>
      <c r="F59" s="10">
        <v>2</v>
      </c>
      <c r="G59" s="10">
        <f t="shared" si="1"/>
        <v>2000</v>
      </c>
      <c r="H59" s="10"/>
      <c r="I59" s="10"/>
      <c r="J59" s="8"/>
    </row>
    <row r="60" ht="20" customHeight="1" spans="1:10">
      <c r="A60" s="7">
        <v>57</v>
      </c>
      <c r="B60" s="8" t="s">
        <v>89</v>
      </c>
      <c r="C60" s="8" t="s">
        <v>90</v>
      </c>
      <c r="D60" s="8" t="s">
        <v>21</v>
      </c>
      <c r="E60" s="8">
        <v>300</v>
      </c>
      <c r="F60" s="10">
        <v>10</v>
      </c>
      <c r="G60" s="10">
        <f t="shared" si="1"/>
        <v>3000</v>
      </c>
      <c r="H60" s="10"/>
      <c r="I60" s="10"/>
      <c r="J60" s="8"/>
    </row>
    <row r="61" ht="20" customHeight="1" spans="1:10">
      <c r="A61" s="7">
        <v>58</v>
      </c>
      <c r="B61" s="11" t="s">
        <v>91</v>
      </c>
      <c r="C61" s="8" t="s">
        <v>90</v>
      </c>
      <c r="D61" s="8" t="s">
        <v>21</v>
      </c>
      <c r="E61" s="8">
        <v>100</v>
      </c>
      <c r="F61" s="10">
        <v>15</v>
      </c>
      <c r="G61" s="10">
        <f t="shared" si="1"/>
        <v>1500</v>
      </c>
      <c r="H61" s="10"/>
      <c r="I61" s="10"/>
      <c r="J61" s="8"/>
    </row>
    <row r="62" ht="20" customHeight="1" spans="1:10">
      <c r="A62" s="7">
        <v>59</v>
      </c>
      <c r="B62" s="8" t="s">
        <v>92</v>
      </c>
      <c r="C62" s="8" t="s">
        <v>93</v>
      </c>
      <c r="D62" s="8" t="s">
        <v>21</v>
      </c>
      <c r="E62" s="8">
        <v>45</v>
      </c>
      <c r="F62" s="10">
        <v>55</v>
      </c>
      <c r="G62" s="10">
        <f t="shared" si="1"/>
        <v>2475</v>
      </c>
      <c r="H62" s="10"/>
      <c r="I62" s="10"/>
      <c r="J62" s="8"/>
    </row>
    <row r="63" ht="17" customHeight="1" spans="1:10">
      <c r="A63" s="7">
        <v>60</v>
      </c>
      <c r="B63" s="8" t="s">
        <v>94</v>
      </c>
      <c r="C63" s="8" t="s">
        <v>95</v>
      </c>
      <c r="D63" s="8" t="s">
        <v>21</v>
      </c>
      <c r="E63" s="8">
        <v>25</v>
      </c>
      <c r="F63" s="10">
        <v>30</v>
      </c>
      <c r="G63" s="10">
        <f t="shared" si="1"/>
        <v>750</v>
      </c>
      <c r="H63" s="10"/>
      <c r="I63" s="10"/>
      <c r="J63" s="8"/>
    </row>
    <row r="64" ht="52" customHeight="1" spans="1:10">
      <c r="A64" s="7">
        <v>61</v>
      </c>
      <c r="B64" s="8" t="s">
        <v>96</v>
      </c>
      <c r="C64" s="8" t="s">
        <v>97</v>
      </c>
      <c r="D64" s="8" t="s">
        <v>21</v>
      </c>
      <c r="E64" s="8">
        <v>50</v>
      </c>
      <c r="F64" s="10">
        <v>10</v>
      </c>
      <c r="G64" s="10">
        <f t="shared" si="1"/>
        <v>500</v>
      </c>
      <c r="H64" s="10"/>
      <c r="I64" s="10"/>
      <c r="J64" s="8"/>
    </row>
    <row r="65" ht="73" customHeight="1" spans="1:10">
      <c r="A65" s="7">
        <v>62</v>
      </c>
      <c r="B65" s="8" t="s">
        <v>98</v>
      </c>
      <c r="C65" s="8" t="s">
        <v>99</v>
      </c>
      <c r="D65" s="8" t="s">
        <v>66</v>
      </c>
      <c r="E65" s="8">
        <v>75</v>
      </c>
      <c r="F65" s="10">
        <v>80</v>
      </c>
      <c r="G65" s="10">
        <f t="shared" si="1"/>
        <v>6000</v>
      </c>
      <c r="H65" s="10"/>
      <c r="I65" s="10"/>
      <c r="J65" s="8" t="str">
        <f>_xlfn.DISPIMG("ID_5D7E244C3AF94D4581238FB8A2577C5F",1)</f>
        <v>=DISPIMG("ID_5D7E244C3AF94D4581238FB8A2577C5F",1)</v>
      </c>
    </row>
    <row r="66" ht="48" customHeight="1" spans="1:10">
      <c r="A66" s="7"/>
      <c r="B66" s="8"/>
      <c r="C66" s="8" t="s">
        <v>100</v>
      </c>
      <c r="D66" s="8" t="s">
        <v>66</v>
      </c>
      <c r="E66" s="8">
        <v>50</v>
      </c>
      <c r="F66" s="10">
        <v>100</v>
      </c>
      <c r="G66" s="10">
        <f t="shared" si="1"/>
        <v>5000</v>
      </c>
      <c r="H66" s="10"/>
      <c r="I66" s="10"/>
      <c r="J66" s="8" t="str">
        <f>_xlfn.DISPIMG("ID_41F21CD236594A3DB89C3AE2A3493AA1",1)</f>
        <v>=DISPIMG("ID_41F21CD236594A3DB89C3AE2A3493AA1",1)</v>
      </c>
    </row>
    <row r="67" ht="47" customHeight="1" spans="1:10">
      <c r="A67" s="7"/>
      <c r="B67" s="8"/>
      <c r="C67" s="8" t="s">
        <v>101</v>
      </c>
      <c r="D67" s="8" t="s">
        <v>21</v>
      </c>
      <c r="E67" s="8">
        <v>100</v>
      </c>
      <c r="F67" s="10">
        <v>15</v>
      </c>
      <c r="G67" s="10">
        <f t="shared" si="1"/>
        <v>1500</v>
      </c>
      <c r="H67" s="10"/>
      <c r="I67" s="10"/>
      <c r="J67" s="8" t="str">
        <f>_xlfn.DISPIMG("ID_68CAFCE9159E40868AB4FE1C7970F709",1)</f>
        <v>=DISPIMG("ID_68CAFCE9159E40868AB4FE1C7970F709",1)</v>
      </c>
    </row>
    <row r="68" ht="31" customHeight="1" spans="1:10">
      <c r="A68" s="7">
        <v>63</v>
      </c>
      <c r="B68" s="8" t="s">
        <v>102</v>
      </c>
      <c r="C68" s="8" t="s">
        <v>103</v>
      </c>
      <c r="D68" s="8" t="s">
        <v>21</v>
      </c>
      <c r="E68" s="8">
        <v>200</v>
      </c>
      <c r="F68" s="10">
        <v>35</v>
      </c>
      <c r="G68" s="10">
        <f t="shared" ref="G68:G99" si="2">E68*F68</f>
        <v>7000</v>
      </c>
      <c r="H68" s="10"/>
      <c r="I68" s="10"/>
      <c r="J68" s="8"/>
    </row>
    <row r="69" ht="24" customHeight="1" spans="1:10">
      <c r="A69" s="7"/>
      <c r="B69" s="8"/>
      <c r="C69" s="8" t="s">
        <v>104</v>
      </c>
      <c r="D69" s="8" t="s">
        <v>21</v>
      </c>
      <c r="E69" s="8">
        <v>200</v>
      </c>
      <c r="F69" s="10">
        <v>20</v>
      </c>
      <c r="G69" s="10">
        <f t="shared" si="2"/>
        <v>4000</v>
      </c>
      <c r="H69" s="10"/>
      <c r="I69" s="10"/>
      <c r="J69" s="8"/>
    </row>
    <row r="70" ht="60" customHeight="1" spans="1:10">
      <c r="A70" s="7">
        <v>64</v>
      </c>
      <c r="B70" s="8" t="s">
        <v>105</v>
      </c>
      <c r="C70" s="8" t="s">
        <v>106</v>
      </c>
      <c r="D70" s="8" t="s">
        <v>21</v>
      </c>
      <c r="E70" s="8">
        <v>70</v>
      </c>
      <c r="F70" s="10">
        <v>45</v>
      </c>
      <c r="G70" s="10">
        <f t="shared" si="2"/>
        <v>3150</v>
      </c>
      <c r="H70" s="10"/>
      <c r="I70" s="10"/>
      <c r="J70" s="8"/>
    </row>
    <row r="71" ht="39" customHeight="1" spans="1:10">
      <c r="A71" s="7">
        <v>65</v>
      </c>
      <c r="B71" s="8" t="s">
        <v>107</v>
      </c>
      <c r="C71" s="8" t="s">
        <v>108</v>
      </c>
      <c r="D71" s="8" t="s">
        <v>21</v>
      </c>
      <c r="E71" s="8">
        <v>40</v>
      </c>
      <c r="F71" s="10">
        <v>60</v>
      </c>
      <c r="G71" s="10">
        <f t="shared" si="2"/>
        <v>2400</v>
      </c>
      <c r="H71" s="10"/>
      <c r="I71" s="10"/>
      <c r="J71" s="8"/>
    </row>
    <row r="72" ht="39" customHeight="1" spans="1:10">
      <c r="A72" s="7">
        <v>66</v>
      </c>
      <c r="B72" s="8" t="s">
        <v>107</v>
      </c>
      <c r="C72" s="8" t="s">
        <v>109</v>
      </c>
      <c r="D72" s="8" t="s">
        <v>21</v>
      </c>
      <c r="E72" s="8">
        <v>40</v>
      </c>
      <c r="F72" s="10">
        <v>100</v>
      </c>
      <c r="G72" s="10">
        <f t="shared" si="2"/>
        <v>4000</v>
      </c>
      <c r="H72" s="10"/>
      <c r="I72" s="10"/>
      <c r="J72" s="8"/>
    </row>
    <row r="73" ht="44" customHeight="1" spans="1:10">
      <c r="A73" s="7">
        <v>67</v>
      </c>
      <c r="B73" s="8" t="s">
        <v>110</v>
      </c>
      <c r="C73" s="8" t="s">
        <v>111</v>
      </c>
      <c r="D73" s="8" t="s">
        <v>21</v>
      </c>
      <c r="E73" s="8">
        <v>50</v>
      </c>
      <c r="F73" s="10">
        <v>70</v>
      </c>
      <c r="G73" s="10">
        <f t="shared" si="2"/>
        <v>3500</v>
      </c>
      <c r="H73" s="10"/>
      <c r="I73" s="10"/>
      <c r="J73" s="8"/>
    </row>
    <row r="74" ht="20" customHeight="1" spans="1:10">
      <c r="A74" s="7">
        <v>68</v>
      </c>
      <c r="B74" s="8" t="s">
        <v>112</v>
      </c>
      <c r="C74" s="8" t="s">
        <v>113</v>
      </c>
      <c r="D74" s="8" t="s">
        <v>21</v>
      </c>
      <c r="E74" s="8">
        <v>800</v>
      </c>
      <c r="F74" s="10">
        <v>12</v>
      </c>
      <c r="G74" s="10">
        <f t="shared" si="2"/>
        <v>9600</v>
      </c>
      <c r="H74" s="10"/>
      <c r="I74" s="10"/>
      <c r="J74" s="8" t="s">
        <v>22</v>
      </c>
    </row>
    <row r="75" ht="15" customHeight="1" spans="1:10">
      <c r="A75" s="7">
        <v>69</v>
      </c>
      <c r="B75" s="8" t="s">
        <v>114</v>
      </c>
      <c r="C75" s="8" t="s">
        <v>115</v>
      </c>
      <c r="D75" s="8" t="s">
        <v>21</v>
      </c>
      <c r="E75" s="8">
        <v>700</v>
      </c>
      <c r="F75" s="10">
        <v>15</v>
      </c>
      <c r="G75" s="10">
        <f t="shared" si="2"/>
        <v>10500</v>
      </c>
      <c r="H75" s="10"/>
      <c r="I75" s="10"/>
      <c r="J75" s="8" t="s">
        <v>22</v>
      </c>
    </row>
    <row r="76" ht="15" customHeight="1" spans="1:10">
      <c r="A76" s="7">
        <v>70</v>
      </c>
      <c r="B76" s="8" t="s">
        <v>116</v>
      </c>
      <c r="C76" s="8" t="s">
        <v>115</v>
      </c>
      <c r="D76" s="8" t="s">
        <v>21</v>
      </c>
      <c r="E76" s="8">
        <v>100</v>
      </c>
      <c r="F76" s="10">
        <v>20</v>
      </c>
      <c r="G76" s="10">
        <f t="shared" si="2"/>
        <v>2000</v>
      </c>
      <c r="H76" s="10"/>
      <c r="I76" s="10"/>
      <c r="J76" s="8" t="s">
        <v>22</v>
      </c>
    </row>
    <row r="77" ht="15" customHeight="1" spans="1:10">
      <c r="A77" s="7">
        <v>71</v>
      </c>
      <c r="B77" s="8" t="s">
        <v>117</v>
      </c>
      <c r="C77" s="8" t="s">
        <v>118</v>
      </c>
      <c r="D77" s="8" t="s">
        <v>21</v>
      </c>
      <c r="E77" s="8">
        <v>300</v>
      </c>
      <c r="F77" s="10">
        <v>30</v>
      </c>
      <c r="G77" s="10">
        <f t="shared" si="2"/>
        <v>9000</v>
      </c>
      <c r="H77" s="10"/>
      <c r="I77" s="10"/>
      <c r="J77" s="8" t="s">
        <v>22</v>
      </c>
    </row>
    <row r="78" ht="15" customHeight="1" spans="1:10">
      <c r="A78" s="7">
        <v>72</v>
      </c>
      <c r="B78" s="8" t="s">
        <v>119</v>
      </c>
      <c r="C78" s="8" t="s">
        <v>118</v>
      </c>
      <c r="D78" s="8" t="s">
        <v>21</v>
      </c>
      <c r="E78" s="8">
        <v>500</v>
      </c>
      <c r="F78" s="10">
        <v>35</v>
      </c>
      <c r="G78" s="10">
        <f t="shared" si="2"/>
        <v>17500</v>
      </c>
      <c r="H78" s="10"/>
      <c r="I78" s="10"/>
      <c r="J78" s="8" t="s">
        <v>22</v>
      </c>
    </row>
    <row r="79" ht="15" customHeight="1" spans="1:10">
      <c r="A79" s="7">
        <v>73</v>
      </c>
      <c r="B79" s="8" t="s">
        <v>120</v>
      </c>
      <c r="C79" s="8" t="s">
        <v>121</v>
      </c>
      <c r="D79" s="8" t="s">
        <v>21</v>
      </c>
      <c r="E79" s="8">
        <v>30</v>
      </c>
      <c r="F79" s="10">
        <v>60</v>
      </c>
      <c r="G79" s="10">
        <f t="shared" si="2"/>
        <v>1800</v>
      </c>
      <c r="H79" s="10"/>
      <c r="I79" s="10"/>
      <c r="J79" s="8" t="s">
        <v>22</v>
      </c>
    </row>
    <row r="80" ht="15" customHeight="1" spans="1:10">
      <c r="A80" s="7">
        <v>74</v>
      </c>
      <c r="B80" s="8" t="s">
        <v>122</v>
      </c>
      <c r="C80" s="8" t="s">
        <v>118</v>
      </c>
      <c r="D80" s="8" t="s">
        <v>21</v>
      </c>
      <c r="E80" s="8">
        <v>50</v>
      </c>
      <c r="F80" s="10">
        <v>55</v>
      </c>
      <c r="G80" s="10">
        <f t="shared" si="2"/>
        <v>2750</v>
      </c>
      <c r="H80" s="10"/>
      <c r="I80" s="10"/>
      <c r="J80" s="8" t="s">
        <v>22</v>
      </c>
    </row>
    <row r="81" ht="15" customHeight="1" spans="1:10">
      <c r="A81" s="7"/>
      <c r="B81" s="8"/>
      <c r="C81" s="8" t="s">
        <v>121</v>
      </c>
      <c r="D81" s="8" t="s">
        <v>21</v>
      </c>
      <c r="E81" s="8">
        <v>50</v>
      </c>
      <c r="F81" s="10">
        <v>70</v>
      </c>
      <c r="G81" s="10">
        <f t="shared" si="2"/>
        <v>3500</v>
      </c>
      <c r="H81" s="10"/>
      <c r="I81" s="10"/>
      <c r="J81" s="8" t="s">
        <v>22</v>
      </c>
    </row>
    <row r="82" ht="15" customHeight="1" spans="1:10">
      <c r="A82" s="7"/>
      <c r="B82" s="8"/>
      <c r="C82" s="8" t="s">
        <v>123</v>
      </c>
      <c r="D82" s="8" t="s">
        <v>21</v>
      </c>
      <c r="E82" s="8">
        <v>50</v>
      </c>
      <c r="F82" s="10">
        <v>85</v>
      </c>
      <c r="G82" s="10">
        <f t="shared" si="2"/>
        <v>4250</v>
      </c>
      <c r="H82" s="10"/>
      <c r="I82" s="10"/>
      <c r="J82" s="8" t="s">
        <v>22</v>
      </c>
    </row>
    <row r="83" ht="15" customHeight="1" spans="1:10">
      <c r="A83" s="7"/>
      <c r="B83" s="8"/>
      <c r="C83" s="8" t="s">
        <v>124</v>
      </c>
      <c r="D83" s="8" t="s">
        <v>21</v>
      </c>
      <c r="E83" s="8">
        <v>50</v>
      </c>
      <c r="F83" s="10">
        <v>130</v>
      </c>
      <c r="G83" s="10">
        <f t="shared" si="2"/>
        <v>6500</v>
      </c>
      <c r="H83" s="10"/>
      <c r="I83" s="10"/>
      <c r="J83" s="8" t="s">
        <v>22</v>
      </c>
    </row>
    <row r="84" ht="14.25" spans="1:10">
      <c r="A84" s="7">
        <v>75</v>
      </c>
      <c r="B84" s="8" t="s">
        <v>125</v>
      </c>
      <c r="C84" s="8" t="s">
        <v>118</v>
      </c>
      <c r="D84" s="8" t="s">
        <v>21</v>
      </c>
      <c r="E84" s="8">
        <v>10</v>
      </c>
      <c r="F84" s="10">
        <v>70</v>
      </c>
      <c r="G84" s="10">
        <f t="shared" si="2"/>
        <v>700</v>
      </c>
      <c r="H84" s="10"/>
      <c r="I84" s="10"/>
      <c r="J84" s="8" t="s">
        <v>22</v>
      </c>
    </row>
    <row r="85" ht="14.25" spans="1:10">
      <c r="A85" s="7"/>
      <c r="B85" s="8"/>
      <c r="C85" s="8" t="s">
        <v>121</v>
      </c>
      <c r="D85" s="8" t="s">
        <v>21</v>
      </c>
      <c r="E85" s="8">
        <v>10</v>
      </c>
      <c r="F85" s="10">
        <v>100</v>
      </c>
      <c r="G85" s="10">
        <f t="shared" si="2"/>
        <v>1000</v>
      </c>
      <c r="H85" s="10"/>
      <c r="I85" s="10"/>
      <c r="J85" s="8" t="s">
        <v>22</v>
      </c>
    </row>
    <row r="86" ht="14.25" spans="1:10">
      <c r="A86" s="7"/>
      <c r="B86" s="8"/>
      <c r="C86" s="8" t="s">
        <v>123</v>
      </c>
      <c r="D86" s="8" t="s">
        <v>21</v>
      </c>
      <c r="E86" s="8">
        <v>10</v>
      </c>
      <c r="F86" s="10">
        <v>150</v>
      </c>
      <c r="G86" s="10">
        <f t="shared" si="2"/>
        <v>1500</v>
      </c>
      <c r="H86" s="10"/>
      <c r="I86" s="10"/>
      <c r="J86" s="8" t="s">
        <v>22</v>
      </c>
    </row>
    <row r="87" ht="30" customHeight="1" spans="1:10">
      <c r="A87" s="7">
        <v>76</v>
      </c>
      <c r="B87" s="8" t="s">
        <v>126</v>
      </c>
      <c r="C87" s="8"/>
      <c r="D87" s="8" t="s">
        <v>21</v>
      </c>
      <c r="E87" s="8">
        <v>100</v>
      </c>
      <c r="F87" s="10">
        <v>10</v>
      </c>
      <c r="G87" s="10">
        <f t="shared" si="2"/>
        <v>1000</v>
      </c>
      <c r="H87" s="10"/>
      <c r="I87" s="10"/>
      <c r="J87" s="8"/>
    </row>
    <row r="88" ht="30" customHeight="1" spans="1:10">
      <c r="A88" s="7">
        <v>77</v>
      </c>
      <c r="B88" s="8" t="s">
        <v>127</v>
      </c>
      <c r="C88" s="8"/>
      <c r="D88" s="8" t="s">
        <v>21</v>
      </c>
      <c r="E88" s="8">
        <v>200</v>
      </c>
      <c r="F88" s="10">
        <v>12</v>
      </c>
      <c r="G88" s="10">
        <f t="shared" si="2"/>
        <v>2400</v>
      </c>
      <c r="H88" s="10"/>
      <c r="I88" s="10"/>
      <c r="J88" s="8"/>
    </row>
    <row r="89" ht="30" customHeight="1" spans="1:10">
      <c r="A89" s="7">
        <v>78</v>
      </c>
      <c r="B89" s="8" t="s">
        <v>128</v>
      </c>
      <c r="C89" s="8"/>
      <c r="D89" s="8" t="s">
        <v>21</v>
      </c>
      <c r="E89" s="8">
        <v>300</v>
      </c>
      <c r="F89" s="10">
        <v>5</v>
      </c>
      <c r="G89" s="10">
        <f t="shared" si="2"/>
        <v>1500</v>
      </c>
      <c r="H89" s="10"/>
      <c r="I89" s="10"/>
      <c r="J89" s="8"/>
    </row>
    <row r="90" ht="30" customHeight="1" spans="1:10">
      <c r="A90" s="7">
        <v>79</v>
      </c>
      <c r="B90" s="8" t="s">
        <v>129</v>
      </c>
      <c r="C90" s="8"/>
      <c r="D90" s="8" t="s">
        <v>21</v>
      </c>
      <c r="E90" s="8">
        <v>400</v>
      </c>
      <c r="F90" s="10">
        <v>9</v>
      </c>
      <c r="G90" s="10">
        <f t="shared" si="2"/>
        <v>3600</v>
      </c>
      <c r="H90" s="10"/>
      <c r="I90" s="10"/>
      <c r="J90" s="8"/>
    </row>
    <row r="91" ht="30" customHeight="1" spans="1:10">
      <c r="A91" s="7">
        <v>80</v>
      </c>
      <c r="B91" s="8" t="s">
        <v>130</v>
      </c>
      <c r="C91" s="8"/>
      <c r="D91" s="8" t="s">
        <v>21</v>
      </c>
      <c r="E91" s="8">
        <v>300</v>
      </c>
      <c r="F91" s="10">
        <v>5</v>
      </c>
      <c r="G91" s="10">
        <f t="shared" si="2"/>
        <v>1500</v>
      </c>
      <c r="H91" s="10"/>
      <c r="I91" s="10"/>
      <c r="J91" s="8"/>
    </row>
    <row r="92" ht="30" customHeight="1" spans="1:10">
      <c r="A92" s="7">
        <v>81</v>
      </c>
      <c r="B92" s="8" t="s">
        <v>131</v>
      </c>
      <c r="C92" s="8"/>
      <c r="D92" s="8" t="s">
        <v>21</v>
      </c>
      <c r="E92" s="8">
        <v>500</v>
      </c>
      <c r="F92" s="10">
        <v>9</v>
      </c>
      <c r="G92" s="10">
        <f t="shared" si="2"/>
        <v>4500</v>
      </c>
      <c r="H92" s="10"/>
      <c r="I92" s="10"/>
      <c r="J92" s="8"/>
    </row>
    <row r="93" ht="30" customHeight="1" spans="1:10">
      <c r="A93" s="7">
        <v>82</v>
      </c>
      <c r="B93" s="8" t="s">
        <v>132</v>
      </c>
      <c r="C93" s="8"/>
      <c r="D93" s="8" t="s">
        <v>21</v>
      </c>
      <c r="E93" s="8">
        <v>500</v>
      </c>
      <c r="F93" s="10">
        <v>12</v>
      </c>
      <c r="G93" s="10">
        <f t="shared" si="2"/>
        <v>6000</v>
      </c>
      <c r="H93" s="10"/>
      <c r="I93" s="10"/>
      <c r="J93" s="8"/>
    </row>
    <row r="94" ht="30" customHeight="1" spans="1:10">
      <c r="A94" s="7">
        <v>83</v>
      </c>
      <c r="B94" s="8" t="s">
        <v>133</v>
      </c>
      <c r="C94" s="8" t="s">
        <v>134</v>
      </c>
      <c r="D94" s="8" t="s">
        <v>69</v>
      </c>
      <c r="E94" s="8">
        <v>80</v>
      </c>
      <c r="F94" s="10">
        <v>15</v>
      </c>
      <c r="G94" s="10">
        <f t="shared" si="2"/>
        <v>1200</v>
      </c>
      <c r="H94" s="10"/>
      <c r="I94" s="10"/>
      <c r="J94" s="8"/>
    </row>
    <row r="95" ht="30" customHeight="1" spans="1:10">
      <c r="A95" s="7">
        <v>84</v>
      </c>
      <c r="B95" s="8" t="s">
        <v>135</v>
      </c>
      <c r="C95" s="8" t="s">
        <v>134</v>
      </c>
      <c r="D95" s="8" t="s">
        <v>69</v>
      </c>
      <c r="E95" s="8">
        <v>70</v>
      </c>
      <c r="F95" s="10">
        <v>20</v>
      </c>
      <c r="G95" s="10">
        <f t="shared" si="2"/>
        <v>1400</v>
      </c>
      <c r="H95" s="10"/>
      <c r="I95" s="10"/>
      <c r="J95" s="8"/>
    </row>
    <row r="96" ht="30" customHeight="1" spans="1:10">
      <c r="A96" s="7">
        <v>85</v>
      </c>
      <c r="B96" s="8" t="s">
        <v>136</v>
      </c>
      <c r="C96" s="8" t="s">
        <v>134</v>
      </c>
      <c r="D96" s="8" t="s">
        <v>69</v>
      </c>
      <c r="E96" s="8">
        <v>50</v>
      </c>
      <c r="F96" s="10">
        <v>20</v>
      </c>
      <c r="G96" s="10">
        <f t="shared" si="2"/>
        <v>1000</v>
      </c>
      <c r="H96" s="10"/>
      <c r="I96" s="10"/>
      <c r="J96" s="8"/>
    </row>
    <row r="97" ht="30" customHeight="1" spans="1:10">
      <c r="A97" s="7">
        <v>86</v>
      </c>
      <c r="B97" s="8" t="s">
        <v>137</v>
      </c>
      <c r="C97" s="8" t="s">
        <v>138</v>
      </c>
      <c r="D97" s="8" t="s">
        <v>21</v>
      </c>
      <c r="E97" s="8">
        <v>45</v>
      </c>
      <c r="F97" s="10">
        <v>50</v>
      </c>
      <c r="G97" s="10">
        <f t="shared" si="2"/>
        <v>2250</v>
      </c>
      <c r="H97" s="10"/>
      <c r="I97" s="10"/>
      <c r="J97" s="8"/>
    </row>
    <row r="98" ht="28.5" spans="1:10">
      <c r="A98" s="7">
        <v>87</v>
      </c>
      <c r="B98" s="8" t="s">
        <v>139</v>
      </c>
      <c r="C98" s="14" t="s">
        <v>140</v>
      </c>
      <c r="D98" s="8" t="s">
        <v>141</v>
      </c>
      <c r="E98" s="8">
        <v>3000</v>
      </c>
      <c r="F98" s="10">
        <v>2</v>
      </c>
      <c r="G98" s="10">
        <f t="shared" si="2"/>
        <v>6000</v>
      </c>
      <c r="H98" s="10"/>
      <c r="I98" s="10"/>
      <c r="J98" s="8"/>
    </row>
    <row r="99" ht="30" customHeight="1" spans="1:10">
      <c r="A99" s="7">
        <v>88</v>
      </c>
      <c r="B99" s="8" t="s">
        <v>142</v>
      </c>
      <c r="C99" s="14" t="s">
        <v>143</v>
      </c>
      <c r="D99" s="8" t="s">
        <v>141</v>
      </c>
      <c r="E99" s="8">
        <v>3500</v>
      </c>
      <c r="F99" s="10">
        <v>1.5</v>
      </c>
      <c r="G99" s="10">
        <f t="shared" si="2"/>
        <v>5250</v>
      </c>
      <c r="H99" s="10"/>
      <c r="I99" s="10"/>
      <c r="J99" s="8"/>
    </row>
    <row r="100" ht="18" customHeight="1" spans="1:10">
      <c r="A100" s="7">
        <v>90</v>
      </c>
      <c r="B100" s="8" t="s">
        <v>144</v>
      </c>
      <c r="C100" s="8" t="s">
        <v>145</v>
      </c>
      <c r="D100" s="8" t="s">
        <v>13</v>
      </c>
      <c r="E100" s="8">
        <v>4000</v>
      </c>
      <c r="F100" s="10">
        <v>2.2</v>
      </c>
      <c r="G100" s="10">
        <f t="shared" ref="G100:G131" si="3">E100*F100</f>
        <v>8800</v>
      </c>
      <c r="H100" s="10"/>
      <c r="I100" s="10"/>
      <c r="J100" s="8" t="s">
        <v>146</v>
      </c>
    </row>
    <row r="101" ht="18" customHeight="1" spans="1:10">
      <c r="A101" s="7">
        <v>91</v>
      </c>
      <c r="B101" s="8"/>
      <c r="C101" s="8" t="s">
        <v>147</v>
      </c>
      <c r="D101" s="8" t="s">
        <v>13</v>
      </c>
      <c r="E101" s="8">
        <v>3500</v>
      </c>
      <c r="F101" s="10">
        <v>3</v>
      </c>
      <c r="G101" s="10">
        <f t="shared" si="3"/>
        <v>10500</v>
      </c>
      <c r="H101" s="10"/>
      <c r="I101" s="10"/>
      <c r="J101" s="8" t="s">
        <v>146</v>
      </c>
    </row>
    <row r="102" ht="18" customHeight="1" spans="1:10">
      <c r="A102" s="7">
        <v>92</v>
      </c>
      <c r="B102" s="8"/>
      <c r="C102" s="8" t="s">
        <v>148</v>
      </c>
      <c r="D102" s="8" t="s">
        <v>13</v>
      </c>
      <c r="E102" s="8">
        <v>1500</v>
      </c>
      <c r="F102" s="10">
        <v>5</v>
      </c>
      <c r="G102" s="10">
        <f t="shared" si="3"/>
        <v>7500</v>
      </c>
      <c r="H102" s="10"/>
      <c r="I102" s="10"/>
      <c r="J102" s="8" t="s">
        <v>146</v>
      </c>
    </row>
    <row r="103" ht="18" customHeight="1" spans="1:10">
      <c r="A103" s="7">
        <v>93</v>
      </c>
      <c r="B103" s="8"/>
      <c r="C103" s="8" t="s">
        <v>149</v>
      </c>
      <c r="D103" s="8" t="s">
        <v>13</v>
      </c>
      <c r="E103" s="8">
        <v>300</v>
      </c>
      <c r="F103" s="10">
        <v>7</v>
      </c>
      <c r="G103" s="10">
        <f t="shared" si="3"/>
        <v>2100</v>
      </c>
      <c r="H103" s="10"/>
      <c r="I103" s="10"/>
      <c r="J103" s="8" t="s">
        <v>146</v>
      </c>
    </row>
    <row r="104" ht="18" customHeight="1" spans="1:10">
      <c r="A104" s="7">
        <v>94</v>
      </c>
      <c r="B104" s="8"/>
      <c r="C104" s="8" t="s">
        <v>150</v>
      </c>
      <c r="D104" s="8" t="s">
        <v>13</v>
      </c>
      <c r="E104" s="8">
        <v>1200</v>
      </c>
      <c r="F104" s="10">
        <v>10</v>
      </c>
      <c r="G104" s="10">
        <f t="shared" si="3"/>
        <v>12000</v>
      </c>
      <c r="H104" s="10"/>
      <c r="I104" s="10"/>
      <c r="J104" s="8" t="s">
        <v>146</v>
      </c>
    </row>
    <row r="105" ht="18" customHeight="1" spans="1:10">
      <c r="A105" s="7">
        <v>95</v>
      </c>
      <c r="B105" s="8"/>
      <c r="C105" s="8" t="s">
        <v>151</v>
      </c>
      <c r="D105" s="8" t="s">
        <v>13</v>
      </c>
      <c r="E105" s="8">
        <v>2500</v>
      </c>
      <c r="F105" s="10">
        <v>15</v>
      </c>
      <c r="G105" s="10">
        <f t="shared" si="3"/>
        <v>37500</v>
      </c>
      <c r="H105" s="10"/>
      <c r="I105" s="10"/>
      <c r="J105" s="8" t="s">
        <v>146</v>
      </c>
    </row>
    <row r="106" ht="18" customHeight="1" spans="1:10">
      <c r="A106" s="7"/>
      <c r="B106" s="8"/>
      <c r="C106" s="8" t="s">
        <v>152</v>
      </c>
      <c r="D106" s="8" t="s">
        <v>13</v>
      </c>
      <c r="E106" s="8">
        <v>500</v>
      </c>
      <c r="F106" s="10">
        <v>32</v>
      </c>
      <c r="G106" s="10">
        <f t="shared" si="3"/>
        <v>16000</v>
      </c>
      <c r="H106" s="10"/>
      <c r="I106" s="10"/>
      <c r="J106" s="8" t="s">
        <v>146</v>
      </c>
    </row>
    <row r="107" ht="28" customHeight="1" spans="1:10">
      <c r="A107" s="7">
        <v>96</v>
      </c>
      <c r="B107" s="8" t="s">
        <v>153</v>
      </c>
      <c r="C107" s="8"/>
      <c r="D107" s="8" t="s">
        <v>21</v>
      </c>
      <c r="E107" s="8">
        <v>400</v>
      </c>
      <c r="F107" s="10">
        <v>18</v>
      </c>
      <c r="G107" s="10">
        <f t="shared" si="3"/>
        <v>7200</v>
      </c>
      <c r="H107" s="10"/>
      <c r="I107" s="10"/>
      <c r="J107" s="8" t="s">
        <v>22</v>
      </c>
    </row>
    <row r="108" ht="28" customHeight="1" spans="1:10">
      <c r="A108" s="7">
        <v>97</v>
      </c>
      <c r="B108" s="8" t="s">
        <v>154</v>
      </c>
      <c r="C108" s="8"/>
      <c r="D108" s="8" t="s">
        <v>21</v>
      </c>
      <c r="E108" s="8">
        <v>600</v>
      </c>
      <c r="F108" s="10">
        <v>22</v>
      </c>
      <c r="G108" s="10">
        <f t="shared" si="3"/>
        <v>13200</v>
      </c>
      <c r="H108" s="10"/>
      <c r="I108" s="10"/>
      <c r="J108" s="8" t="s">
        <v>22</v>
      </c>
    </row>
    <row r="109" ht="28" customHeight="1" spans="1:10">
      <c r="A109" s="7">
        <v>98</v>
      </c>
      <c r="B109" s="8" t="s">
        <v>155</v>
      </c>
      <c r="C109" s="8"/>
      <c r="D109" s="8" t="s">
        <v>21</v>
      </c>
      <c r="E109" s="8">
        <v>700</v>
      </c>
      <c r="F109" s="10">
        <v>30</v>
      </c>
      <c r="G109" s="10">
        <f t="shared" si="3"/>
        <v>21000</v>
      </c>
      <c r="H109" s="10"/>
      <c r="I109" s="10"/>
      <c r="J109" s="8" t="s">
        <v>22</v>
      </c>
    </row>
    <row r="110" ht="28" customHeight="1" spans="1:10">
      <c r="A110" s="7">
        <v>99</v>
      </c>
      <c r="B110" s="8" t="s">
        <v>156</v>
      </c>
      <c r="C110" s="8"/>
      <c r="D110" s="8" t="s">
        <v>21</v>
      </c>
      <c r="E110" s="8">
        <v>200</v>
      </c>
      <c r="F110" s="10">
        <v>40</v>
      </c>
      <c r="G110" s="10">
        <f t="shared" si="3"/>
        <v>8000</v>
      </c>
      <c r="H110" s="10"/>
      <c r="I110" s="10"/>
      <c r="J110" s="8" t="s">
        <v>22</v>
      </c>
    </row>
    <row r="111" ht="28" customHeight="1" spans="1:10">
      <c r="A111" s="7">
        <v>100</v>
      </c>
      <c r="B111" s="8" t="s">
        <v>157</v>
      </c>
      <c r="C111" s="8"/>
      <c r="D111" s="8" t="s">
        <v>21</v>
      </c>
      <c r="E111" s="8">
        <v>200</v>
      </c>
      <c r="F111" s="10">
        <v>62</v>
      </c>
      <c r="G111" s="10">
        <f t="shared" si="3"/>
        <v>12400</v>
      </c>
      <c r="H111" s="10"/>
      <c r="I111" s="10"/>
      <c r="J111" s="8" t="s">
        <v>22</v>
      </c>
    </row>
    <row r="112" ht="28" customHeight="1" spans="1:10">
      <c r="A112" s="7">
        <v>101</v>
      </c>
      <c r="B112" s="8" t="s">
        <v>158</v>
      </c>
      <c r="C112" s="8"/>
      <c r="D112" s="8" t="s">
        <v>21</v>
      </c>
      <c r="E112" s="8">
        <v>600</v>
      </c>
      <c r="F112" s="10">
        <v>80</v>
      </c>
      <c r="G112" s="10">
        <f t="shared" si="3"/>
        <v>48000</v>
      </c>
      <c r="H112" s="10"/>
      <c r="I112" s="10"/>
      <c r="J112" s="8" t="s">
        <v>22</v>
      </c>
    </row>
    <row r="113" ht="25" customHeight="1" spans="1:10">
      <c r="A113" s="7">
        <v>102</v>
      </c>
      <c r="B113" s="8" t="s">
        <v>159</v>
      </c>
      <c r="C113" s="8"/>
      <c r="D113" s="8" t="s">
        <v>21</v>
      </c>
      <c r="E113" s="8">
        <v>500</v>
      </c>
      <c r="F113" s="10">
        <v>0.8</v>
      </c>
      <c r="G113" s="10">
        <f t="shared" si="3"/>
        <v>400</v>
      </c>
      <c r="H113" s="10"/>
      <c r="I113" s="10"/>
      <c r="J113" s="8" t="s">
        <v>22</v>
      </c>
    </row>
    <row r="114" ht="25" customHeight="1" spans="1:10">
      <c r="A114" s="7">
        <v>103</v>
      </c>
      <c r="B114" s="8" t="s">
        <v>160</v>
      </c>
      <c r="C114" s="8"/>
      <c r="D114" s="8" t="s">
        <v>21</v>
      </c>
      <c r="E114" s="8">
        <v>500</v>
      </c>
      <c r="F114" s="10">
        <v>1.2</v>
      </c>
      <c r="G114" s="10">
        <f t="shared" si="3"/>
        <v>600</v>
      </c>
      <c r="H114" s="10"/>
      <c r="I114" s="10"/>
      <c r="J114" s="8" t="s">
        <v>22</v>
      </c>
    </row>
    <row r="115" ht="25" customHeight="1" spans="1:10">
      <c r="A115" s="7">
        <v>104</v>
      </c>
      <c r="B115" s="8" t="s">
        <v>161</v>
      </c>
      <c r="C115" s="8"/>
      <c r="D115" s="8" t="s">
        <v>21</v>
      </c>
      <c r="E115" s="8">
        <v>500</v>
      </c>
      <c r="F115" s="10">
        <v>1.5</v>
      </c>
      <c r="G115" s="10">
        <f t="shared" si="3"/>
        <v>750</v>
      </c>
      <c r="H115" s="10"/>
      <c r="I115" s="10"/>
      <c r="J115" s="8" t="s">
        <v>22</v>
      </c>
    </row>
    <row r="116" ht="25" customHeight="1" spans="1:10">
      <c r="A116" s="7">
        <v>105</v>
      </c>
      <c r="B116" s="8" t="s">
        <v>162</v>
      </c>
      <c r="C116" s="8"/>
      <c r="D116" s="8" t="s">
        <v>21</v>
      </c>
      <c r="E116" s="8">
        <v>300</v>
      </c>
      <c r="F116" s="10">
        <v>2</v>
      </c>
      <c r="G116" s="10">
        <f t="shared" si="3"/>
        <v>600</v>
      </c>
      <c r="H116" s="10"/>
      <c r="I116" s="10"/>
      <c r="J116" s="8" t="s">
        <v>22</v>
      </c>
    </row>
    <row r="117" ht="25" customHeight="1" spans="1:10">
      <c r="A117" s="7">
        <v>106</v>
      </c>
      <c r="B117" s="8" t="s">
        <v>163</v>
      </c>
      <c r="C117" s="8"/>
      <c r="D117" s="8" t="s">
        <v>21</v>
      </c>
      <c r="E117" s="8">
        <v>300</v>
      </c>
      <c r="F117" s="10">
        <v>2.5</v>
      </c>
      <c r="G117" s="10">
        <f t="shared" si="3"/>
        <v>750</v>
      </c>
      <c r="H117" s="10"/>
      <c r="I117" s="10"/>
      <c r="J117" s="8" t="s">
        <v>22</v>
      </c>
    </row>
    <row r="118" ht="25" customHeight="1" spans="1:10">
      <c r="A118" s="7">
        <v>107</v>
      </c>
      <c r="B118" s="8" t="s">
        <v>164</v>
      </c>
      <c r="C118" s="8"/>
      <c r="D118" s="8" t="s">
        <v>21</v>
      </c>
      <c r="E118" s="8">
        <v>700</v>
      </c>
      <c r="F118" s="10">
        <v>4</v>
      </c>
      <c r="G118" s="10">
        <f t="shared" si="3"/>
        <v>2800</v>
      </c>
      <c r="H118" s="10"/>
      <c r="I118" s="10"/>
      <c r="J118" s="8" t="s">
        <v>22</v>
      </c>
    </row>
    <row r="119" ht="25" customHeight="1" spans="1:10">
      <c r="A119" s="7">
        <v>108</v>
      </c>
      <c r="B119" s="8" t="s">
        <v>165</v>
      </c>
      <c r="C119" s="8"/>
      <c r="D119" s="8" t="s">
        <v>21</v>
      </c>
      <c r="E119" s="8">
        <v>450</v>
      </c>
      <c r="F119" s="10">
        <v>0.8</v>
      </c>
      <c r="G119" s="10">
        <f t="shared" si="3"/>
        <v>360</v>
      </c>
      <c r="H119" s="10"/>
      <c r="I119" s="10"/>
      <c r="J119" s="8" t="s">
        <v>22</v>
      </c>
    </row>
    <row r="120" ht="25" customHeight="1" spans="1:10">
      <c r="A120" s="7">
        <v>109</v>
      </c>
      <c r="B120" s="8" t="s">
        <v>166</v>
      </c>
      <c r="C120" s="8"/>
      <c r="D120" s="8" t="s">
        <v>21</v>
      </c>
      <c r="E120" s="8">
        <v>600</v>
      </c>
      <c r="F120" s="10">
        <v>1.2</v>
      </c>
      <c r="G120" s="10">
        <f t="shared" si="3"/>
        <v>720</v>
      </c>
      <c r="H120" s="10"/>
      <c r="I120" s="10"/>
      <c r="J120" s="8" t="s">
        <v>22</v>
      </c>
    </row>
    <row r="121" ht="25" customHeight="1" spans="1:10">
      <c r="A121" s="7">
        <v>110</v>
      </c>
      <c r="B121" s="8" t="s">
        <v>167</v>
      </c>
      <c r="C121" s="8"/>
      <c r="D121" s="8" t="s">
        <v>21</v>
      </c>
      <c r="E121" s="8">
        <v>600</v>
      </c>
      <c r="F121" s="10">
        <v>1.5</v>
      </c>
      <c r="G121" s="10">
        <f t="shared" si="3"/>
        <v>900</v>
      </c>
      <c r="H121" s="10"/>
      <c r="I121" s="10"/>
      <c r="J121" s="8" t="s">
        <v>22</v>
      </c>
    </row>
    <row r="122" ht="25" customHeight="1" spans="1:10">
      <c r="A122" s="7">
        <v>111</v>
      </c>
      <c r="B122" s="8" t="s">
        <v>168</v>
      </c>
      <c r="C122" s="8"/>
      <c r="D122" s="8" t="s">
        <v>21</v>
      </c>
      <c r="E122" s="8">
        <v>200</v>
      </c>
      <c r="F122" s="10">
        <v>2</v>
      </c>
      <c r="G122" s="10">
        <f t="shared" si="3"/>
        <v>400</v>
      </c>
      <c r="H122" s="10"/>
      <c r="I122" s="10"/>
      <c r="J122" s="8" t="s">
        <v>22</v>
      </c>
    </row>
    <row r="123" ht="25" customHeight="1" spans="1:10">
      <c r="A123" s="7">
        <v>112</v>
      </c>
      <c r="B123" s="8" t="s">
        <v>169</v>
      </c>
      <c r="C123" s="8"/>
      <c r="D123" s="8" t="s">
        <v>21</v>
      </c>
      <c r="E123" s="8">
        <v>200</v>
      </c>
      <c r="F123" s="10">
        <v>4</v>
      </c>
      <c r="G123" s="10">
        <f t="shared" si="3"/>
        <v>800</v>
      </c>
      <c r="H123" s="10"/>
      <c r="I123" s="10"/>
      <c r="J123" s="8" t="s">
        <v>22</v>
      </c>
    </row>
    <row r="124" ht="25" customHeight="1" spans="1:10">
      <c r="A124" s="7">
        <v>113</v>
      </c>
      <c r="B124" s="8" t="s">
        <v>170</v>
      </c>
      <c r="C124" s="8"/>
      <c r="D124" s="8" t="s">
        <v>21</v>
      </c>
      <c r="E124" s="8">
        <v>600</v>
      </c>
      <c r="F124" s="10">
        <v>8</v>
      </c>
      <c r="G124" s="10">
        <f t="shared" si="3"/>
        <v>4800</v>
      </c>
      <c r="H124" s="10"/>
      <c r="I124" s="10"/>
      <c r="J124" s="8" t="s">
        <v>22</v>
      </c>
    </row>
    <row r="125" ht="25" customHeight="1" spans="1:10">
      <c r="A125" s="7">
        <v>114</v>
      </c>
      <c r="B125" s="8" t="s">
        <v>171</v>
      </c>
      <c r="C125" s="8"/>
      <c r="D125" s="8" t="s">
        <v>21</v>
      </c>
      <c r="E125" s="8">
        <v>300</v>
      </c>
      <c r="F125" s="10">
        <v>1.5</v>
      </c>
      <c r="G125" s="10">
        <f t="shared" si="3"/>
        <v>450</v>
      </c>
      <c r="H125" s="10"/>
      <c r="I125" s="10"/>
      <c r="J125" s="8" t="s">
        <v>22</v>
      </c>
    </row>
    <row r="126" ht="25" customHeight="1" spans="1:10">
      <c r="A126" s="7">
        <v>115</v>
      </c>
      <c r="B126" s="8" t="s">
        <v>172</v>
      </c>
      <c r="C126" s="8"/>
      <c r="D126" s="8" t="s">
        <v>21</v>
      </c>
      <c r="E126" s="8">
        <v>300</v>
      </c>
      <c r="F126" s="10">
        <v>3</v>
      </c>
      <c r="G126" s="10">
        <f t="shared" si="3"/>
        <v>900</v>
      </c>
      <c r="H126" s="10"/>
      <c r="I126" s="10"/>
      <c r="J126" s="8" t="s">
        <v>22</v>
      </c>
    </row>
    <row r="127" ht="25" customHeight="1" spans="1:10">
      <c r="A127" s="7">
        <v>116</v>
      </c>
      <c r="B127" s="8" t="s">
        <v>173</v>
      </c>
      <c r="C127" s="8"/>
      <c r="D127" s="8" t="s">
        <v>21</v>
      </c>
      <c r="E127" s="8">
        <v>300</v>
      </c>
      <c r="F127" s="10">
        <v>5</v>
      </c>
      <c r="G127" s="10">
        <f t="shared" si="3"/>
        <v>1500</v>
      </c>
      <c r="H127" s="10"/>
      <c r="I127" s="10"/>
      <c r="J127" s="8" t="s">
        <v>22</v>
      </c>
    </row>
    <row r="128" ht="25" customHeight="1" spans="1:10">
      <c r="A128" s="7">
        <v>117</v>
      </c>
      <c r="B128" s="8" t="s">
        <v>174</v>
      </c>
      <c r="C128" s="8"/>
      <c r="D128" s="8" t="s">
        <v>21</v>
      </c>
      <c r="E128" s="8">
        <v>200</v>
      </c>
      <c r="F128" s="10">
        <v>8</v>
      </c>
      <c r="G128" s="10">
        <f t="shared" si="3"/>
        <v>1600</v>
      </c>
      <c r="H128" s="10"/>
      <c r="I128" s="10"/>
      <c r="J128" s="8" t="s">
        <v>22</v>
      </c>
    </row>
    <row r="129" ht="25" customHeight="1" spans="1:10">
      <c r="A129" s="7">
        <v>118</v>
      </c>
      <c r="B129" s="8" t="s">
        <v>175</v>
      </c>
      <c r="C129" s="8"/>
      <c r="D129" s="8" t="s">
        <v>21</v>
      </c>
      <c r="E129" s="8">
        <v>200</v>
      </c>
      <c r="F129" s="10">
        <v>1</v>
      </c>
      <c r="G129" s="10">
        <f t="shared" si="3"/>
        <v>200</v>
      </c>
      <c r="H129" s="10"/>
      <c r="I129" s="10"/>
      <c r="J129" s="8" t="s">
        <v>22</v>
      </c>
    </row>
    <row r="130" ht="25" customHeight="1" spans="1:10">
      <c r="A130" s="7">
        <v>119</v>
      </c>
      <c r="B130" s="8" t="s">
        <v>176</v>
      </c>
      <c r="C130" s="8"/>
      <c r="D130" s="8" t="s">
        <v>21</v>
      </c>
      <c r="E130" s="8">
        <v>600</v>
      </c>
      <c r="F130" s="10">
        <v>1.2</v>
      </c>
      <c r="G130" s="10">
        <f t="shared" si="3"/>
        <v>720</v>
      </c>
      <c r="H130" s="10"/>
      <c r="I130" s="10"/>
      <c r="J130" s="8" t="s">
        <v>22</v>
      </c>
    </row>
    <row r="131" ht="25" customHeight="1" spans="1:10">
      <c r="A131" s="7">
        <v>120</v>
      </c>
      <c r="B131" s="8" t="s">
        <v>177</v>
      </c>
      <c r="C131" s="8"/>
      <c r="D131" s="8" t="s">
        <v>21</v>
      </c>
      <c r="E131" s="8">
        <v>300</v>
      </c>
      <c r="F131" s="10">
        <v>1.8</v>
      </c>
      <c r="G131" s="10">
        <f t="shared" si="3"/>
        <v>540</v>
      </c>
      <c r="H131" s="10"/>
      <c r="I131" s="10"/>
      <c r="J131" s="8" t="s">
        <v>22</v>
      </c>
    </row>
    <row r="132" ht="25" customHeight="1" spans="1:10">
      <c r="A132" s="7">
        <v>121</v>
      </c>
      <c r="B132" s="8" t="s">
        <v>178</v>
      </c>
      <c r="C132" s="8"/>
      <c r="D132" s="8" t="s">
        <v>21</v>
      </c>
      <c r="E132" s="8">
        <v>300</v>
      </c>
      <c r="F132" s="10">
        <v>4</v>
      </c>
      <c r="G132" s="10">
        <f t="shared" ref="G132:G163" si="4">E132*F132</f>
        <v>1200</v>
      </c>
      <c r="H132" s="10"/>
      <c r="I132" s="10"/>
      <c r="J132" s="8" t="s">
        <v>22</v>
      </c>
    </row>
    <row r="133" ht="25" customHeight="1" spans="1:10">
      <c r="A133" s="7">
        <v>122</v>
      </c>
      <c r="B133" s="8" t="s">
        <v>179</v>
      </c>
      <c r="C133" s="8"/>
      <c r="D133" s="8" t="s">
        <v>21</v>
      </c>
      <c r="E133" s="8">
        <v>700</v>
      </c>
      <c r="F133" s="10">
        <v>7</v>
      </c>
      <c r="G133" s="10">
        <f t="shared" si="4"/>
        <v>4900</v>
      </c>
      <c r="H133" s="10"/>
      <c r="I133" s="10"/>
      <c r="J133" s="8" t="s">
        <v>22</v>
      </c>
    </row>
    <row r="134" ht="25" customHeight="1" spans="1:10">
      <c r="A134" s="7">
        <v>123</v>
      </c>
      <c r="B134" s="8" t="s">
        <v>180</v>
      </c>
      <c r="C134" s="8"/>
      <c r="D134" s="8" t="s">
        <v>21</v>
      </c>
      <c r="E134" s="8">
        <v>300</v>
      </c>
      <c r="F134" s="10">
        <v>7.5</v>
      </c>
      <c r="G134" s="10">
        <f t="shared" si="4"/>
        <v>2250</v>
      </c>
      <c r="H134" s="10"/>
      <c r="I134" s="10"/>
      <c r="J134" s="8" t="s">
        <v>22</v>
      </c>
    </row>
    <row r="135" ht="25" customHeight="1" spans="1:10">
      <c r="A135" s="7">
        <v>124</v>
      </c>
      <c r="B135" s="8" t="s">
        <v>181</v>
      </c>
      <c r="C135" s="8"/>
      <c r="D135" s="8" t="s">
        <v>21</v>
      </c>
      <c r="E135" s="8">
        <v>500</v>
      </c>
      <c r="F135" s="10">
        <v>0.5</v>
      </c>
      <c r="G135" s="10">
        <f t="shared" si="4"/>
        <v>250</v>
      </c>
      <c r="H135" s="10"/>
      <c r="I135" s="10"/>
      <c r="J135" s="8" t="s">
        <v>22</v>
      </c>
    </row>
    <row r="136" ht="25" customHeight="1" spans="1:10">
      <c r="A136" s="7">
        <v>125</v>
      </c>
      <c r="B136" s="8" t="s">
        <v>182</v>
      </c>
      <c r="C136" s="8"/>
      <c r="D136" s="8" t="s">
        <v>21</v>
      </c>
      <c r="E136" s="8">
        <v>400</v>
      </c>
      <c r="F136" s="10">
        <v>0.8</v>
      </c>
      <c r="G136" s="10">
        <f t="shared" si="4"/>
        <v>320</v>
      </c>
      <c r="H136" s="10"/>
      <c r="I136" s="10"/>
      <c r="J136" s="8" t="s">
        <v>22</v>
      </c>
    </row>
    <row r="137" ht="25" customHeight="1" spans="1:10">
      <c r="A137" s="7">
        <v>126</v>
      </c>
      <c r="B137" s="8" t="s">
        <v>183</v>
      </c>
      <c r="C137" s="8"/>
      <c r="D137" s="8" t="s">
        <v>21</v>
      </c>
      <c r="E137" s="8">
        <v>700</v>
      </c>
      <c r="F137" s="10">
        <v>1.5</v>
      </c>
      <c r="G137" s="10">
        <f t="shared" si="4"/>
        <v>1050</v>
      </c>
      <c r="H137" s="10"/>
      <c r="I137" s="10"/>
      <c r="J137" s="8" t="s">
        <v>22</v>
      </c>
    </row>
    <row r="138" ht="25" customHeight="1" spans="1:10">
      <c r="A138" s="7">
        <v>127</v>
      </c>
      <c r="B138" s="8" t="s">
        <v>184</v>
      </c>
      <c r="C138" s="8"/>
      <c r="D138" s="8" t="s">
        <v>21</v>
      </c>
      <c r="E138" s="8">
        <v>150</v>
      </c>
      <c r="F138" s="10">
        <v>1.8</v>
      </c>
      <c r="G138" s="10">
        <f t="shared" si="4"/>
        <v>270</v>
      </c>
      <c r="H138" s="10"/>
      <c r="I138" s="10"/>
      <c r="J138" s="8" t="s">
        <v>22</v>
      </c>
    </row>
    <row r="139" ht="25" customHeight="1" spans="1:10">
      <c r="A139" s="7">
        <v>128</v>
      </c>
      <c r="B139" s="8" t="s">
        <v>185</v>
      </c>
      <c r="C139" s="8"/>
      <c r="D139" s="8" t="s">
        <v>21</v>
      </c>
      <c r="E139" s="8">
        <v>150</v>
      </c>
      <c r="F139" s="10">
        <v>3</v>
      </c>
      <c r="G139" s="10">
        <f t="shared" si="4"/>
        <v>450</v>
      </c>
      <c r="H139" s="10"/>
      <c r="I139" s="10"/>
      <c r="J139" s="8" t="s">
        <v>22</v>
      </c>
    </row>
    <row r="140" ht="25" customHeight="1" spans="1:10">
      <c r="A140" s="7">
        <v>129</v>
      </c>
      <c r="B140" s="8" t="s">
        <v>186</v>
      </c>
      <c r="C140" s="8"/>
      <c r="D140" s="8" t="s">
        <v>21</v>
      </c>
      <c r="E140" s="8">
        <v>700</v>
      </c>
      <c r="F140" s="10">
        <v>5</v>
      </c>
      <c r="G140" s="10">
        <f t="shared" si="4"/>
        <v>3500</v>
      </c>
      <c r="H140" s="10"/>
      <c r="I140" s="10"/>
      <c r="J140" s="8" t="s">
        <v>22</v>
      </c>
    </row>
    <row r="141" ht="33" customHeight="1" spans="1:10">
      <c r="A141" s="7">
        <v>130</v>
      </c>
      <c r="B141" s="8" t="s">
        <v>187</v>
      </c>
      <c r="C141" s="8"/>
      <c r="D141" s="8" t="s">
        <v>21</v>
      </c>
      <c r="E141" s="8">
        <v>300</v>
      </c>
      <c r="F141" s="10">
        <v>8</v>
      </c>
      <c r="G141" s="10">
        <f t="shared" si="4"/>
        <v>2400</v>
      </c>
      <c r="H141" s="10"/>
      <c r="I141" s="10"/>
      <c r="J141" s="8" t="s">
        <v>22</v>
      </c>
    </row>
    <row r="142" ht="32" customHeight="1" spans="1:10">
      <c r="A142" s="7">
        <v>131</v>
      </c>
      <c r="B142" s="8" t="s">
        <v>188</v>
      </c>
      <c r="C142" s="8"/>
      <c r="D142" s="8" t="s">
        <v>21</v>
      </c>
      <c r="E142" s="8">
        <v>400</v>
      </c>
      <c r="F142" s="10">
        <v>9</v>
      </c>
      <c r="G142" s="10">
        <f t="shared" si="4"/>
        <v>3600</v>
      </c>
      <c r="H142" s="10"/>
      <c r="I142" s="10"/>
      <c r="J142" s="8" t="s">
        <v>22</v>
      </c>
    </row>
    <row r="143" ht="25" customHeight="1" spans="1:10">
      <c r="A143" s="7">
        <v>132</v>
      </c>
      <c r="B143" s="8" t="s">
        <v>189</v>
      </c>
      <c r="C143" s="8" t="s">
        <v>190</v>
      </c>
      <c r="D143" s="8" t="s">
        <v>21</v>
      </c>
      <c r="E143" s="8">
        <v>400</v>
      </c>
      <c r="F143" s="10">
        <v>10</v>
      </c>
      <c r="G143" s="10">
        <f t="shared" si="4"/>
        <v>4000</v>
      </c>
      <c r="H143" s="10"/>
      <c r="I143" s="10"/>
      <c r="J143" s="8" t="s">
        <v>22</v>
      </c>
    </row>
    <row r="144" ht="25" customHeight="1" spans="1:10">
      <c r="A144" s="7">
        <v>133</v>
      </c>
      <c r="B144" s="8" t="s">
        <v>191</v>
      </c>
      <c r="C144" s="8" t="s">
        <v>190</v>
      </c>
      <c r="D144" s="8" t="s">
        <v>21</v>
      </c>
      <c r="E144" s="8">
        <v>1000</v>
      </c>
      <c r="F144" s="10">
        <v>12</v>
      </c>
      <c r="G144" s="10">
        <f t="shared" si="4"/>
        <v>12000</v>
      </c>
      <c r="H144" s="10"/>
      <c r="I144" s="10"/>
      <c r="J144" s="8" t="s">
        <v>22</v>
      </c>
    </row>
    <row r="145" ht="25" customHeight="1" spans="1:10">
      <c r="A145" s="7">
        <v>134</v>
      </c>
      <c r="B145" s="8" t="s">
        <v>192</v>
      </c>
      <c r="C145" s="8"/>
      <c r="D145" s="8" t="s">
        <v>21</v>
      </c>
      <c r="E145" s="8">
        <v>300</v>
      </c>
      <c r="F145" s="10">
        <v>50</v>
      </c>
      <c r="G145" s="10">
        <f t="shared" si="4"/>
        <v>15000</v>
      </c>
      <c r="H145" s="10"/>
      <c r="I145" s="10"/>
      <c r="J145" s="8" t="s">
        <v>22</v>
      </c>
    </row>
    <row r="146" ht="25" customHeight="1" spans="1:10">
      <c r="A146" s="7">
        <v>135</v>
      </c>
      <c r="B146" s="10" t="s">
        <v>193</v>
      </c>
      <c r="C146" s="10"/>
      <c r="D146" s="10" t="s">
        <v>21</v>
      </c>
      <c r="E146" s="10">
        <v>200</v>
      </c>
      <c r="F146" s="10">
        <v>80</v>
      </c>
      <c r="G146" s="10">
        <f t="shared" si="4"/>
        <v>16000</v>
      </c>
      <c r="H146" s="10"/>
      <c r="I146" s="10"/>
      <c r="J146" s="8" t="s">
        <v>22</v>
      </c>
    </row>
    <row r="147" ht="31" customHeight="1" spans="1:10">
      <c r="A147" s="7">
        <v>136</v>
      </c>
      <c r="B147" s="8" t="s">
        <v>194</v>
      </c>
      <c r="C147" s="8"/>
      <c r="D147" s="8" t="s">
        <v>21</v>
      </c>
      <c r="E147" s="8">
        <v>500</v>
      </c>
      <c r="F147" s="10">
        <v>3</v>
      </c>
      <c r="G147" s="10">
        <f t="shared" si="4"/>
        <v>1500</v>
      </c>
      <c r="H147" s="10"/>
      <c r="I147" s="10"/>
      <c r="J147" s="8" t="s">
        <v>22</v>
      </c>
    </row>
    <row r="148" ht="28.5" spans="1:10">
      <c r="A148" s="7">
        <v>137</v>
      </c>
      <c r="B148" s="8" t="s">
        <v>195</v>
      </c>
      <c r="C148" s="8"/>
      <c r="D148" s="8" t="s">
        <v>21</v>
      </c>
      <c r="E148" s="8">
        <v>500</v>
      </c>
      <c r="F148" s="10">
        <v>5</v>
      </c>
      <c r="G148" s="10">
        <f t="shared" si="4"/>
        <v>2500</v>
      </c>
      <c r="H148" s="10"/>
      <c r="I148" s="10"/>
      <c r="J148" s="8" t="s">
        <v>22</v>
      </c>
    </row>
    <row r="149" ht="82" customHeight="1" spans="1:10">
      <c r="A149" s="7">
        <v>138</v>
      </c>
      <c r="B149" s="8" t="s">
        <v>196</v>
      </c>
      <c r="C149" s="14" t="s">
        <v>197</v>
      </c>
      <c r="D149" s="8" t="s">
        <v>21</v>
      </c>
      <c r="E149" s="8">
        <v>300</v>
      </c>
      <c r="F149" s="10">
        <v>40</v>
      </c>
      <c r="G149" s="10">
        <f t="shared" si="4"/>
        <v>12000</v>
      </c>
      <c r="H149" s="10"/>
      <c r="I149" s="10"/>
      <c r="J149" s="8" t="str">
        <f>_xlfn.DISPIMG("ID_F96B702B96FF4C05AA5F68C85DDB4543",1)</f>
        <v>=DISPIMG("ID_F96B702B96FF4C05AA5F68C85DDB4543",1)</v>
      </c>
    </row>
    <row r="150" ht="66" customHeight="1" spans="1:10">
      <c r="A150" s="7">
        <v>139</v>
      </c>
      <c r="B150" s="10" t="s">
        <v>198</v>
      </c>
      <c r="C150" s="15" t="s">
        <v>199</v>
      </c>
      <c r="D150" s="10" t="s">
        <v>21</v>
      </c>
      <c r="E150" s="10">
        <v>600</v>
      </c>
      <c r="F150" s="10">
        <v>20</v>
      </c>
      <c r="G150" s="10">
        <f t="shared" si="4"/>
        <v>12000</v>
      </c>
      <c r="H150" s="10"/>
      <c r="I150" s="10"/>
      <c r="J150" s="16" t="str">
        <f>_xlfn.DISPIMG("ID_CE1CCFA2416E4F0A8F779BDAB76C1D6F",1)</f>
        <v>=DISPIMG("ID_CE1CCFA2416E4F0A8F779BDAB76C1D6F",1)</v>
      </c>
    </row>
    <row r="151" ht="65" customHeight="1" spans="1:10">
      <c r="A151" s="7">
        <v>140</v>
      </c>
      <c r="B151" s="10" t="s">
        <v>200</v>
      </c>
      <c r="C151" s="15" t="s">
        <v>201</v>
      </c>
      <c r="D151" s="10" t="s">
        <v>21</v>
      </c>
      <c r="E151" s="10">
        <v>200</v>
      </c>
      <c r="F151" s="10">
        <v>15</v>
      </c>
      <c r="G151" s="10">
        <f t="shared" si="4"/>
        <v>3000</v>
      </c>
      <c r="H151" s="10"/>
      <c r="I151" s="10"/>
      <c r="J151" s="16" t="str">
        <f>_xlfn.DISPIMG("ID_BF4E2CF7ABB74C3EB0B1DABAA44165C3",1)</f>
        <v>=DISPIMG("ID_BF4E2CF7ABB74C3EB0B1DABAA44165C3",1)</v>
      </c>
    </row>
    <row r="152" ht="24" customHeight="1" spans="1:10">
      <c r="A152" s="7">
        <v>141</v>
      </c>
      <c r="B152" s="8" t="s">
        <v>202</v>
      </c>
      <c r="C152" s="8"/>
      <c r="D152" s="8" t="s">
        <v>21</v>
      </c>
      <c r="E152" s="8">
        <v>80</v>
      </c>
      <c r="F152" s="10">
        <v>20</v>
      </c>
      <c r="G152" s="10">
        <f t="shared" si="4"/>
        <v>1600</v>
      </c>
      <c r="H152" s="10"/>
      <c r="I152" s="10"/>
      <c r="J152" s="8" t="s">
        <v>22</v>
      </c>
    </row>
    <row r="153" ht="21" customHeight="1" spans="1:10">
      <c r="A153" s="7">
        <v>142</v>
      </c>
      <c r="B153" s="8" t="s">
        <v>203</v>
      </c>
      <c r="C153" s="8"/>
      <c r="D153" s="8" t="s">
        <v>21</v>
      </c>
      <c r="E153" s="8">
        <v>50</v>
      </c>
      <c r="F153" s="10">
        <v>50</v>
      </c>
      <c r="G153" s="10">
        <f t="shared" si="4"/>
        <v>2500</v>
      </c>
      <c r="H153" s="10"/>
      <c r="I153" s="10"/>
      <c r="J153" s="8" t="s">
        <v>22</v>
      </c>
    </row>
    <row r="154" ht="28" customHeight="1" spans="1:10">
      <c r="A154" s="7">
        <v>143</v>
      </c>
      <c r="B154" s="8" t="s">
        <v>204</v>
      </c>
      <c r="C154" s="8" t="s">
        <v>205</v>
      </c>
      <c r="D154" s="8" t="s">
        <v>206</v>
      </c>
      <c r="E154" s="8">
        <v>2500</v>
      </c>
      <c r="F154" s="10">
        <v>1.5</v>
      </c>
      <c r="G154" s="10">
        <f t="shared" si="4"/>
        <v>3750</v>
      </c>
      <c r="H154" s="10"/>
      <c r="I154" s="10"/>
      <c r="J154" s="8" t="s">
        <v>207</v>
      </c>
    </row>
    <row r="155" ht="30" customHeight="1" spans="1:10">
      <c r="A155" s="7"/>
      <c r="B155" s="8"/>
      <c r="C155" s="8" t="s">
        <v>208</v>
      </c>
      <c r="D155" s="8" t="s">
        <v>206</v>
      </c>
      <c r="E155" s="8">
        <v>300</v>
      </c>
      <c r="F155" s="10">
        <v>20</v>
      </c>
      <c r="G155" s="10">
        <f t="shared" si="4"/>
        <v>6000</v>
      </c>
      <c r="H155" s="10"/>
      <c r="I155" s="10"/>
      <c r="J155" s="8" t="s">
        <v>209</v>
      </c>
    </row>
    <row r="156" ht="18" customHeight="1" spans="1:10">
      <c r="A156" s="7">
        <v>144</v>
      </c>
      <c r="B156" s="8" t="s">
        <v>210</v>
      </c>
      <c r="C156" s="8"/>
      <c r="D156" s="8" t="s">
        <v>21</v>
      </c>
      <c r="E156" s="8">
        <v>300</v>
      </c>
      <c r="F156" s="10">
        <v>7</v>
      </c>
      <c r="G156" s="10">
        <f t="shared" si="4"/>
        <v>2100</v>
      </c>
      <c r="H156" s="10"/>
      <c r="I156" s="10"/>
      <c r="J156" s="8"/>
    </row>
    <row r="157" ht="18" customHeight="1" spans="1:10">
      <c r="A157" s="7">
        <v>145</v>
      </c>
      <c r="B157" s="8" t="s">
        <v>211</v>
      </c>
      <c r="C157" s="8"/>
      <c r="D157" s="8" t="s">
        <v>21</v>
      </c>
      <c r="E157" s="8">
        <v>150</v>
      </c>
      <c r="F157" s="10">
        <v>7</v>
      </c>
      <c r="G157" s="10">
        <f t="shared" si="4"/>
        <v>1050</v>
      </c>
      <c r="H157" s="10"/>
      <c r="I157" s="10"/>
      <c r="J157" s="8"/>
    </row>
    <row r="158" ht="18" customHeight="1" spans="1:10">
      <c r="A158" s="7">
        <v>146</v>
      </c>
      <c r="B158" s="8" t="s">
        <v>212</v>
      </c>
      <c r="C158" s="8"/>
      <c r="D158" s="8" t="s">
        <v>21</v>
      </c>
      <c r="E158" s="8">
        <v>200</v>
      </c>
      <c r="F158" s="10">
        <v>9</v>
      </c>
      <c r="G158" s="10">
        <f t="shared" si="4"/>
        <v>1800</v>
      </c>
      <c r="H158" s="10"/>
      <c r="I158" s="10"/>
      <c r="J158" s="8"/>
    </row>
    <row r="159" ht="18" customHeight="1" spans="1:10">
      <c r="A159" s="7">
        <v>147</v>
      </c>
      <c r="B159" s="8" t="s">
        <v>213</v>
      </c>
      <c r="C159" s="8"/>
      <c r="D159" s="8" t="s">
        <v>21</v>
      </c>
      <c r="E159" s="8">
        <v>300</v>
      </c>
      <c r="F159" s="10">
        <v>9</v>
      </c>
      <c r="G159" s="10">
        <f t="shared" si="4"/>
        <v>2700</v>
      </c>
      <c r="H159" s="10"/>
      <c r="I159" s="10"/>
      <c r="J159" s="8"/>
    </row>
    <row r="160" ht="18" customHeight="1" spans="1:10">
      <c r="A160" s="7">
        <v>148</v>
      </c>
      <c r="B160" s="8" t="s">
        <v>214</v>
      </c>
      <c r="C160" s="8"/>
      <c r="D160" s="8" t="s">
        <v>21</v>
      </c>
      <c r="E160" s="8">
        <v>100</v>
      </c>
      <c r="F160" s="10">
        <v>10</v>
      </c>
      <c r="G160" s="10">
        <f t="shared" si="4"/>
        <v>1000</v>
      </c>
      <c r="H160" s="10"/>
      <c r="I160" s="10"/>
      <c r="J160" s="8"/>
    </row>
    <row r="161" ht="18" customHeight="1" spans="1:10">
      <c r="A161" s="7">
        <v>149</v>
      </c>
      <c r="B161" s="8" t="s">
        <v>215</v>
      </c>
      <c r="C161" s="8"/>
      <c r="D161" s="8" t="s">
        <v>21</v>
      </c>
      <c r="E161" s="8">
        <v>500</v>
      </c>
      <c r="F161" s="10">
        <v>8</v>
      </c>
      <c r="G161" s="10">
        <f t="shared" si="4"/>
        <v>4000</v>
      </c>
      <c r="H161" s="10"/>
      <c r="I161" s="10"/>
      <c r="J161" s="8"/>
    </row>
    <row r="162" ht="18" customHeight="1" spans="1:10">
      <c r="A162" s="7">
        <v>150</v>
      </c>
      <c r="B162" s="8" t="s">
        <v>216</v>
      </c>
      <c r="C162" s="8"/>
      <c r="D162" s="8" t="s">
        <v>21</v>
      </c>
      <c r="E162" s="8">
        <v>100</v>
      </c>
      <c r="F162" s="10">
        <v>8</v>
      </c>
      <c r="G162" s="10">
        <f t="shared" si="4"/>
        <v>800</v>
      </c>
      <c r="H162" s="10"/>
      <c r="I162" s="10"/>
      <c r="J162" s="8"/>
    </row>
    <row r="163" ht="18" customHeight="1" spans="1:10">
      <c r="A163" s="7">
        <v>151</v>
      </c>
      <c r="B163" s="8" t="s">
        <v>217</v>
      </c>
      <c r="C163" s="8"/>
      <c r="D163" s="8" t="s">
        <v>21</v>
      </c>
      <c r="E163" s="8">
        <v>200</v>
      </c>
      <c r="F163" s="10">
        <v>10</v>
      </c>
      <c r="G163" s="10">
        <f t="shared" si="4"/>
        <v>2000</v>
      </c>
      <c r="H163" s="10"/>
      <c r="I163" s="10"/>
      <c r="J163" s="8"/>
    </row>
    <row r="164" ht="26" customHeight="1" spans="1:10">
      <c r="A164" s="7">
        <v>152</v>
      </c>
      <c r="B164" s="8" t="s">
        <v>218</v>
      </c>
      <c r="C164" s="8" t="s">
        <v>219</v>
      </c>
      <c r="D164" s="8" t="s">
        <v>141</v>
      </c>
      <c r="E164" s="8">
        <v>25</v>
      </c>
      <c r="F164" s="10">
        <v>240</v>
      </c>
      <c r="G164" s="10">
        <f t="shared" ref="G164:G199" si="5">E164*F164</f>
        <v>6000</v>
      </c>
      <c r="H164" s="10"/>
      <c r="I164" s="10"/>
      <c r="J164" s="8" t="s">
        <v>220</v>
      </c>
    </row>
    <row r="165" ht="33" customHeight="1" spans="1:10">
      <c r="A165" s="7">
        <v>153</v>
      </c>
      <c r="B165" s="8" t="s">
        <v>221</v>
      </c>
      <c r="C165" s="8" t="s">
        <v>219</v>
      </c>
      <c r="D165" s="8" t="s">
        <v>141</v>
      </c>
      <c r="E165" s="8">
        <v>30</v>
      </c>
      <c r="F165" s="10">
        <v>320</v>
      </c>
      <c r="G165" s="10">
        <f t="shared" si="5"/>
        <v>9600</v>
      </c>
      <c r="H165" s="10"/>
      <c r="I165" s="10"/>
      <c r="J165" s="8"/>
    </row>
    <row r="166" ht="30" customHeight="1" spans="1:10">
      <c r="A166" s="7">
        <v>154</v>
      </c>
      <c r="B166" s="8" t="s">
        <v>222</v>
      </c>
      <c r="C166" s="8" t="s">
        <v>219</v>
      </c>
      <c r="D166" s="8" t="s">
        <v>141</v>
      </c>
      <c r="E166" s="8">
        <v>25</v>
      </c>
      <c r="F166" s="10">
        <v>560</v>
      </c>
      <c r="G166" s="10">
        <f t="shared" si="5"/>
        <v>14000</v>
      </c>
      <c r="H166" s="10"/>
      <c r="I166" s="10"/>
      <c r="J166" s="8"/>
    </row>
    <row r="167" ht="25" customHeight="1" spans="1:10">
      <c r="A167" s="7">
        <v>155</v>
      </c>
      <c r="B167" s="8" t="s">
        <v>223</v>
      </c>
      <c r="C167" s="8" t="s">
        <v>224</v>
      </c>
      <c r="D167" s="8" t="s">
        <v>225</v>
      </c>
      <c r="E167" s="8">
        <v>200</v>
      </c>
      <c r="F167" s="10">
        <v>4</v>
      </c>
      <c r="G167" s="10">
        <f t="shared" si="5"/>
        <v>800</v>
      </c>
      <c r="H167" s="10"/>
      <c r="I167" s="10"/>
      <c r="J167" s="8"/>
    </row>
    <row r="168" ht="27" customHeight="1" spans="1:10">
      <c r="A168" s="7">
        <v>156</v>
      </c>
      <c r="B168" s="8" t="s">
        <v>226</v>
      </c>
      <c r="C168" s="8" t="s">
        <v>224</v>
      </c>
      <c r="D168" s="8" t="s">
        <v>225</v>
      </c>
      <c r="E168" s="8">
        <v>300</v>
      </c>
      <c r="F168" s="10">
        <v>5</v>
      </c>
      <c r="G168" s="10">
        <f t="shared" si="5"/>
        <v>1500</v>
      </c>
      <c r="H168" s="10"/>
      <c r="I168" s="10"/>
      <c r="J168" s="8"/>
    </row>
    <row r="169" ht="20" customHeight="1" spans="1:10">
      <c r="A169" s="7">
        <v>157</v>
      </c>
      <c r="B169" s="8" t="s">
        <v>227</v>
      </c>
      <c r="C169" s="8" t="s">
        <v>228</v>
      </c>
      <c r="D169" s="8" t="s">
        <v>21</v>
      </c>
      <c r="E169" s="8">
        <v>500</v>
      </c>
      <c r="F169" s="10">
        <v>32</v>
      </c>
      <c r="G169" s="10">
        <f t="shared" si="5"/>
        <v>16000</v>
      </c>
      <c r="H169" s="10"/>
      <c r="I169" s="10"/>
      <c r="J169" s="8" t="s">
        <v>22</v>
      </c>
    </row>
    <row r="170" ht="20" customHeight="1" spans="1:10">
      <c r="A170" s="7"/>
      <c r="B170" s="8"/>
      <c r="C170" s="8" t="s">
        <v>229</v>
      </c>
      <c r="D170" s="8" t="s">
        <v>21</v>
      </c>
      <c r="E170" s="8">
        <v>350</v>
      </c>
      <c r="F170" s="10">
        <v>15</v>
      </c>
      <c r="G170" s="10">
        <f t="shared" si="5"/>
        <v>5250</v>
      </c>
      <c r="H170" s="10"/>
      <c r="I170" s="10"/>
      <c r="J170" s="8" t="s">
        <v>22</v>
      </c>
    </row>
    <row r="171" ht="20" customHeight="1" spans="1:10">
      <c r="A171" s="7"/>
      <c r="B171" s="8"/>
      <c r="C171" s="8" t="s">
        <v>230</v>
      </c>
      <c r="D171" s="8" t="s">
        <v>21</v>
      </c>
      <c r="E171" s="8">
        <v>600</v>
      </c>
      <c r="F171" s="10">
        <v>21</v>
      </c>
      <c r="G171" s="10">
        <f t="shared" si="5"/>
        <v>12600</v>
      </c>
      <c r="H171" s="10"/>
      <c r="I171" s="10"/>
      <c r="J171" s="8" t="s">
        <v>22</v>
      </c>
    </row>
    <row r="172" ht="20" customHeight="1" spans="1:10">
      <c r="A172" s="7"/>
      <c r="B172" s="8"/>
      <c r="C172" s="8" t="s">
        <v>231</v>
      </c>
      <c r="D172" s="8" t="s">
        <v>21</v>
      </c>
      <c r="E172" s="8">
        <v>350</v>
      </c>
      <c r="F172" s="10">
        <v>46</v>
      </c>
      <c r="G172" s="10">
        <f t="shared" si="5"/>
        <v>16100</v>
      </c>
      <c r="H172" s="10"/>
      <c r="I172" s="10"/>
      <c r="J172" s="8" t="s">
        <v>22</v>
      </c>
    </row>
    <row r="173" ht="30" customHeight="1" spans="1:10">
      <c r="A173" s="7">
        <v>158</v>
      </c>
      <c r="B173" s="8" t="s">
        <v>232</v>
      </c>
      <c r="C173" s="8"/>
      <c r="D173" s="8" t="s">
        <v>21</v>
      </c>
      <c r="E173" s="8">
        <v>100</v>
      </c>
      <c r="F173" s="10">
        <v>8</v>
      </c>
      <c r="G173" s="10">
        <f t="shared" si="5"/>
        <v>800</v>
      </c>
      <c r="H173" s="10"/>
      <c r="I173" s="10"/>
      <c r="J173" s="8"/>
    </row>
    <row r="174" ht="30" customHeight="1" spans="1:10">
      <c r="A174" s="7">
        <v>159</v>
      </c>
      <c r="B174" s="8" t="s">
        <v>233</v>
      </c>
      <c r="C174" s="8"/>
      <c r="D174" s="8" t="s">
        <v>21</v>
      </c>
      <c r="E174" s="8">
        <v>100</v>
      </c>
      <c r="F174" s="10">
        <v>10</v>
      </c>
      <c r="G174" s="10">
        <f t="shared" si="5"/>
        <v>1000</v>
      </c>
      <c r="H174" s="10"/>
      <c r="I174" s="10"/>
      <c r="J174" s="8"/>
    </row>
    <row r="175" ht="30" customHeight="1" spans="1:10">
      <c r="A175" s="7">
        <v>160</v>
      </c>
      <c r="B175" s="8" t="s">
        <v>234</v>
      </c>
      <c r="C175" s="8"/>
      <c r="D175" s="8" t="s">
        <v>21</v>
      </c>
      <c r="E175" s="8">
        <v>400</v>
      </c>
      <c r="F175" s="10">
        <v>13</v>
      </c>
      <c r="G175" s="10">
        <f t="shared" si="5"/>
        <v>5200</v>
      </c>
      <c r="H175" s="10"/>
      <c r="I175" s="10"/>
      <c r="J175" s="8"/>
    </row>
    <row r="176" ht="30" customHeight="1" spans="1:10">
      <c r="A176" s="7">
        <v>161</v>
      </c>
      <c r="B176" s="8" t="s">
        <v>235</v>
      </c>
      <c r="C176" s="8"/>
      <c r="D176" s="8" t="s">
        <v>21</v>
      </c>
      <c r="E176" s="8">
        <v>450</v>
      </c>
      <c r="F176" s="10">
        <v>14</v>
      </c>
      <c r="G176" s="10">
        <f t="shared" si="5"/>
        <v>6300</v>
      </c>
      <c r="H176" s="10"/>
      <c r="I176" s="10"/>
      <c r="J176" s="8"/>
    </row>
    <row r="177" ht="30" customHeight="1" spans="1:10">
      <c r="A177" s="7">
        <v>162</v>
      </c>
      <c r="B177" s="8" t="s">
        <v>236</v>
      </c>
      <c r="C177" s="8"/>
      <c r="D177" s="8" t="s">
        <v>21</v>
      </c>
      <c r="E177" s="8">
        <v>200</v>
      </c>
      <c r="F177" s="10">
        <v>15</v>
      </c>
      <c r="G177" s="10">
        <f t="shared" si="5"/>
        <v>3000</v>
      </c>
      <c r="H177" s="10"/>
      <c r="I177" s="10"/>
      <c r="J177" s="8"/>
    </row>
    <row r="178" ht="14.25" spans="1:10">
      <c r="A178" s="7">
        <v>163</v>
      </c>
      <c r="B178" s="8" t="s">
        <v>237</v>
      </c>
      <c r="C178" s="8" t="s">
        <v>238</v>
      </c>
      <c r="D178" s="8" t="s">
        <v>21</v>
      </c>
      <c r="E178" s="8">
        <v>300</v>
      </c>
      <c r="F178" s="10">
        <v>20</v>
      </c>
      <c r="G178" s="10">
        <f t="shared" si="5"/>
        <v>6000</v>
      </c>
      <c r="H178" s="10"/>
      <c r="I178" s="10"/>
      <c r="J178" s="8"/>
    </row>
    <row r="179" ht="14.25" spans="1:10">
      <c r="A179" s="7"/>
      <c r="B179" s="8"/>
      <c r="C179" s="8" t="s">
        <v>239</v>
      </c>
      <c r="D179" s="8" t="s">
        <v>21</v>
      </c>
      <c r="E179" s="8">
        <v>300</v>
      </c>
      <c r="F179" s="10">
        <v>25</v>
      </c>
      <c r="G179" s="10">
        <f t="shared" si="5"/>
        <v>7500</v>
      </c>
      <c r="H179" s="10"/>
      <c r="I179" s="10"/>
      <c r="J179" s="8"/>
    </row>
    <row r="180" ht="14.25" spans="1:10">
      <c r="A180" s="7"/>
      <c r="B180" s="8"/>
      <c r="C180" s="8" t="s">
        <v>240</v>
      </c>
      <c r="D180" s="8" t="s">
        <v>21</v>
      </c>
      <c r="E180" s="8">
        <v>300</v>
      </c>
      <c r="F180" s="10">
        <v>30</v>
      </c>
      <c r="G180" s="10">
        <f t="shared" si="5"/>
        <v>9000</v>
      </c>
      <c r="H180" s="10"/>
      <c r="I180" s="10"/>
      <c r="J180" s="8"/>
    </row>
    <row r="181" ht="14.25" spans="1:10">
      <c r="A181" s="7"/>
      <c r="B181" s="8"/>
      <c r="C181" s="8" t="s">
        <v>241</v>
      </c>
      <c r="D181" s="8" t="s">
        <v>21</v>
      </c>
      <c r="E181" s="8">
        <v>40</v>
      </c>
      <c r="F181" s="10">
        <v>50</v>
      </c>
      <c r="G181" s="10">
        <f t="shared" si="5"/>
        <v>2000</v>
      </c>
      <c r="H181" s="10"/>
      <c r="I181" s="10"/>
      <c r="J181" s="8"/>
    </row>
    <row r="182" ht="32" customHeight="1" spans="1:10">
      <c r="A182" s="7">
        <v>164</v>
      </c>
      <c r="B182" s="8" t="s">
        <v>242</v>
      </c>
      <c r="C182" s="8" t="s">
        <v>243</v>
      </c>
      <c r="D182" s="8" t="s">
        <v>244</v>
      </c>
      <c r="E182" s="8">
        <v>200</v>
      </c>
      <c r="F182" s="10">
        <v>8</v>
      </c>
      <c r="G182" s="10">
        <f t="shared" si="5"/>
        <v>1600</v>
      </c>
      <c r="H182" s="10"/>
      <c r="I182" s="10"/>
      <c r="J182" s="8" t="s">
        <v>245</v>
      </c>
    </row>
    <row r="183" ht="22" customHeight="1" spans="1:10">
      <c r="A183" s="7">
        <v>165</v>
      </c>
      <c r="B183" s="8" t="s">
        <v>242</v>
      </c>
      <c r="C183" s="8" t="s">
        <v>246</v>
      </c>
      <c r="D183" s="8" t="s">
        <v>244</v>
      </c>
      <c r="E183" s="8">
        <v>200</v>
      </c>
      <c r="F183" s="10">
        <v>10</v>
      </c>
      <c r="G183" s="10">
        <f t="shared" si="5"/>
        <v>2000</v>
      </c>
      <c r="H183" s="10"/>
      <c r="I183" s="10"/>
      <c r="J183" s="8" t="s">
        <v>245</v>
      </c>
    </row>
    <row r="184" ht="28.5" spans="1:10">
      <c r="A184" s="7">
        <v>166</v>
      </c>
      <c r="B184" s="10" t="s">
        <v>247</v>
      </c>
      <c r="C184" s="10" t="s">
        <v>248</v>
      </c>
      <c r="D184" s="10" t="s">
        <v>21</v>
      </c>
      <c r="E184" s="10">
        <v>10</v>
      </c>
      <c r="F184" s="10">
        <v>200</v>
      </c>
      <c r="G184" s="10">
        <f t="shared" si="5"/>
        <v>2000</v>
      </c>
      <c r="H184" s="10"/>
      <c r="I184" s="10"/>
      <c r="J184" s="15" t="s">
        <v>249</v>
      </c>
    </row>
    <row r="185" ht="85.5" spans="1:10">
      <c r="A185" s="7">
        <v>167</v>
      </c>
      <c r="B185" s="15" t="s">
        <v>250</v>
      </c>
      <c r="C185" s="15" t="s">
        <v>251</v>
      </c>
      <c r="D185" s="10" t="s">
        <v>21</v>
      </c>
      <c r="E185" s="10">
        <v>20</v>
      </c>
      <c r="F185" s="10">
        <v>850</v>
      </c>
      <c r="G185" s="10">
        <f t="shared" si="5"/>
        <v>17000</v>
      </c>
      <c r="H185" s="10"/>
      <c r="I185" s="10"/>
      <c r="J185" s="10" t="s">
        <v>252</v>
      </c>
    </row>
    <row r="186" ht="20" customHeight="1" spans="1:10">
      <c r="A186" s="7">
        <v>168</v>
      </c>
      <c r="B186" s="10" t="s">
        <v>253</v>
      </c>
      <c r="C186" s="10" t="s">
        <v>254</v>
      </c>
      <c r="D186" s="10" t="s">
        <v>21</v>
      </c>
      <c r="E186" s="10">
        <v>100</v>
      </c>
      <c r="F186" s="10">
        <v>8</v>
      </c>
      <c r="G186" s="10">
        <f t="shared" si="5"/>
        <v>800</v>
      </c>
      <c r="H186" s="10"/>
      <c r="I186" s="10"/>
      <c r="J186" s="10"/>
    </row>
    <row r="187" ht="20" customHeight="1" spans="1:10">
      <c r="A187" s="7"/>
      <c r="B187" s="10"/>
      <c r="C187" s="10" t="s">
        <v>255</v>
      </c>
      <c r="D187" s="10" t="s">
        <v>21</v>
      </c>
      <c r="E187" s="10">
        <v>100</v>
      </c>
      <c r="F187" s="10">
        <v>6</v>
      </c>
      <c r="G187" s="10">
        <f t="shared" si="5"/>
        <v>600</v>
      </c>
      <c r="H187" s="10"/>
      <c r="I187" s="10"/>
      <c r="J187" s="10"/>
    </row>
    <row r="188" ht="20" customHeight="1" spans="1:10">
      <c r="A188" s="7"/>
      <c r="B188" s="10"/>
      <c r="C188" s="10" t="s">
        <v>256</v>
      </c>
      <c r="D188" s="10" t="s">
        <v>21</v>
      </c>
      <c r="E188" s="10">
        <v>100</v>
      </c>
      <c r="F188" s="10">
        <v>10</v>
      </c>
      <c r="G188" s="10">
        <f t="shared" si="5"/>
        <v>1000</v>
      </c>
      <c r="H188" s="10"/>
      <c r="I188" s="10"/>
      <c r="J188" s="10"/>
    </row>
    <row r="189" ht="29" customHeight="1" spans="1:10">
      <c r="A189" s="7">
        <v>169</v>
      </c>
      <c r="B189" s="10" t="s">
        <v>257</v>
      </c>
      <c r="C189" s="10" t="s">
        <v>258</v>
      </c>
      <c r="D189" s="10" t="s">
        <v>206</v>
      </c>
      <c r="E189" s="10">
        <v>3000</v>
      </c>
      <c r="F189" s="10">
        <v>1.6</v>
      </c>
      <c r="G189" s="10">
        <f t="shared" si="5"/>
        <v>4800</v>
      </c>
      <c r="H189" s="10"/>
      <c r="I189" s="10"/>
      <c r="J189" s="10"/>
    </row>
    <row r="190" ht="33" customHeight="1" spans="1:10">
      <c r="A190" s="7">
        <v>170</v>
      </c>
      <c r="B190" s="10" t="s">
        <v>259</v>
      </c>
      <c r="C190" s="10" t="s">
        <v>260</v>
      </c>
      <c r="D190" s="10" t="s">
        <v>21</v>
      </c>
      <c r="E190" s="10">
        <v>15</v>
      </c>
      <c r="F190" s="10">
        <v>55</v>
      </c>
      <c r="G190" s="10">
        <f t="shared" si="5"/>
        <v>825</v>
      </c>
      <c r="H190" s="10"/>
      <c r="I190" s="10"/>
      <c r="J190" s="10" t="s">
        <v>261</v>
      </c>
    </row>
    <row r="191" ht="47" customHeight="1" spans="1:10">
      <c r="A191" s="7">
        <v>171</v>
      </c>
      <c r="B191" s="10" t="s">
        <v>262</v>
      </c>
      <c r="C191" s="10" t="s">
        <v>263</v>
      </c>
      <c r="D191" s="10" t="s">
        <v>21</v>
      </c>
      <c r="E191" s="10">
        <v>50</v>
      </c>
      <c r="F191" s="10">
        <v>30</v>
      </c>
      <c r="G191" s="10">
        <f t="shared" si="5"/>
        <v>1500</v>
      </c>
      <c r="H191" s="10"/>
      <c r="I191" s="10"/>
      <c r="J191" s="10" t="s">
        <v>264</v>
      </c>
    </row>
    <row r="192" ht="46" customHeight="1" spans="1:10">
      <c r="A192" s="7"/>
      <c r="B192" s="10"/>
      <c r="C192" s="10" t="s">
        <v>265</v>
      </c>
      <c r="D192" s="10" t="s">
        <v>21</v>
      </c>
      <c r="E192" s="10">
        <v>50</v>
      </c>
      <c r="F192" s="10">
        <v>40</v>
      </c>
      <c r="G192" s="10">
        <f t="shared" si="5"/>
        <v>2000</v>
      </c>
      <c r="H192" s="10"/>
      <c r="I192" s="10"/>
      <c r="J192" s="10" t="s">
        <v>266</v>
      </c>
    </row>
    <row r="193" ht="34" customHeight="1" spans="1:10">
      <c r="A193" s="7">
        <v>172</v>
      </c>
      <c r="B193" s="10" t="s">
        <v>267</v>
      </c>
      <c r="C193" s="10" t="s">
        <v>268</v>
      </c>
      <c r="D193" s="10" t="s">
        <v>206</v>
      </c>
      <c r="E193" s="10">
        <v>350</v>
      </c>
      <c r="F193" s="10">
        <v>25</v>
      </c>
      <c r="G193" s="10">
        <f t="shared" si="5"/>
        <v>8750</v>
      </c>
      <c r="H193" s="10"/>
      <c r="I193" s="10"/>
      <c r="J193" s="10" t="s">
        <v>269</v>
      </c>
    </row>
    <row r="194" ht="20" customHeight="1" spans="1:10">
      <c r="A194" s="7"/>
      <c r="B194" s="10"/>
      <c r="C194" s="10" t="s">
        <v>270</v>
      </c>
      <c r="D194" s="10" t="s">
        <v>206</v>
      </c>
      <c r="E194" s="10">
        <v>500</v>
      </c>
      <c r="F194" s="10">
        <v>15</v>
      </c>
      <c r="G194" s="10">
        <f t="shared" si="5"/>
        <v>7500</v>
      </c>
      <c r="H194" s="10"/>
      <c r="I194" s="10"/>
      <c r="J194" s="10" t="s">
        <v>269</v>
      </c>
    </row>
    <row r="195" ht="20" customHeight="1" spans="1:10">
      <c r="A195" s="7"/>
      <c r="B195" s="10"/>
      <c r="C195" s="10" t="s">
        <v>271</v>
      </c>
      <c r="D195" s="10" t="s">
        <v>206</v>
      </c>
      <c r="E195" s="10">
        <v>600</v>
      </c>
      <c r="F195" s="10">
        <v>8</v>
      </c>
      <c r="G195" s="10">
        <f t="shared" si="5"/>
        <v>4800</v>
      </c>
      <c r="H195" s="10"/>
      <c r="I195" s="10"/>
      <c r="J195" s="10" t="s">
        <v>272</v>
      </c>
    </row>
    <row r="196" ht="20" customHeight="1" spans="1:10">
      <c r="A196" s="7"/>
      <c r="B196" s="10"/>
      <c r="C196" s="10" t="s">
        <v>273</v>
      </c>
      <c r="D196" s="10" t="s">
        <v>206</v>
      </c>
      <c r="E196" s="10">
        <v>400</v>
      </c>
      <c r="F196" s="10">
        <v>5</v>
      </c>
      <c r="G196" s="10">
        <f t="shared" si="5"/>
        <v>2000</v>
      </c>
      <c r="H196" s="10"/>
      <c r="I196" s="10"/>
      <c r="J196" s="10" t="s">
        <v>272</v>
      </c>
    </row>
    <row r="197" ht="20" customHeight="1" spans="1:10">
      <c r="A197" s="7">
        <v>173</v>
      </c>
      <c r="B197" s="10" t="s">
        <v>274</v>
      </c>
      <c r="C197" s="10" t="s">
        <v>275</v>
      </c>
      <c r="D197" s="10" t="s">
        <v>276</v>
      </c>
      <c r="E197" s="10">
        <v>60</v>
      </c>
      <c r="F197" s="10">
        <v>8</v>
      </c>
      <c r="G197" s="10">
        <f t="shared" si="5"/>
        <v>480</v>
      </c>
      <c r="H197" s="10"/>
      <c r="I197" s="10"/>
      <c r="J197" s="10"/>
    </row>
    <row r="198" ht="65" customHeight="1" spans="1:10">
      <c r="A198" s="7">
        <v>174</v>
      </c>
      <c r="B198" s="10" t="s">
        <v>277</v>
      </c>
      <c r="C198" s="15" t="s">
        <v>278</v>
      </c>
      <c r="D198" s="17" t="s">
        <v>279</v>
      </c>
      <c r="E198" s="10">
        <v>50</v>
      </c>
      <c r="F198" s="10">
        <v>18</v>
      </c>
      <c r="G198" s="10">
        <f t="shared" si="5"/>
        <v>900</v>
      </c>
      <c r="H198" s="10"/>
      <c r="I198" s="10"/>
      <c r="J198" s="10" t="str">
        <f>_xlfn.DISPIMG("ID_0628D37CA97E4B05B8926BA8F3EC9BA4",1)</f>
        <v>=DISPIMG("ID_0628D37CA97E4B05B8926BA8F3EC9BA4",1)</v>
      </c>
    </row>
    <row r="199" ht="20" customHeight="1" spans="1:10">
      <c r="A199" s="10">
        <v>175</v>
      </c>
      <c r="B199" s="10" t="s">
        <v>280</v>
      </c>
      <c r="C199" s="10"/>
      <c r="D199" s="17" t="s">
        <v>206</v>
      </c>
      <c r="E199" s="10">
        <v>300</v>
      </c>
      <c r="F199" s="10">
        <v>8</v>
      </c>
      <c r="G199" s="10">
        <f t="shared" si="5"/>
        <v>2400</v>
      </c>
      <c r="H199" s="10"/>
      <c r="I199" s="10"/>
      <c r="J199" s="10" t="s">
        <v>281</v>
      </c>
    </row>
    <row r="200" ht="32" customHeight="1" spans="1:10">
      <c r="A200" s="18" t="s">
        <v>282</v>
      </c>
      <c r="B200" s="19"/>
      <c r="C200" s="19"/>
      <c r="D200" s="19"/>
      <c r="E200" s="19"/>
      <c r="F200" s="20"/>
      <c r="G200" s="10">
        <f>SUM(G3:G199)</f>
        <v>898889</v>
      </c>
      <c r="H200" s="18"/>
      <c r="I200" s="20"/>
      <c r="J200" s="16" t="s">
        <v>283</v>
      </c>
    </row>
    <row r="201" spans="1:10">
      <c r="A201" s="21" t="s">
        <v>284</v>
      </c>
      <c r="B201" s="21"/>
      <c r="C201" s="21"/>
      <c r="D201" s="21"/>
      <c r="E201" s="21"/>
      <c r="F201" s="21"/>
      <c r="G201" s="21"/>
      <c r="H201" s="21"/>
      <c r="I201" s="21"/>
      <c r="J201" s="21"/>
    </row>
    <row r="202" ht="51" customHeight="1" spans="1:10">
      <c r="A202" s="21"/>
      <c r="B202" s="21"/>
      <c r="C202" s="21"/>
      <c r="D202" s="21"/>
      <c r="E202" s="21"/>
      <c r="F202" s="21"/>
      <c r="G202" s="21"/>
      <c r="H202" s="21"/>
      <c r="I202" s="21"/>
      <c r="J202" s="21"/>
    </row>
    <row r="203" ht="25" customHeight="1" spans="1:10">
      <c r="A203" s="22"/>
      <c r="B203" s="22"/>
      <c r="C203" s="22"/>
      <c r="D203" s="22"/>
      <c r="E203" s="22"/>
      <c r="F203" s="22"/>
      <c r="G203" s="22"/>
      <c r="H203" s="23" t="s">
        <v>285</v>
      </c>
      <c r="I203" s="24"/>
      <c r="J203" s="24"/>
    </row>
    <row r="204" ht="25" customHeight="1" spans="1:10">
      <c r="A204" s="22"/>
      <c r="B204" s="22"/>
      <c r="C204" s="22"/>
      <c r="D204" s="22"/>
      <c r="E204" s="22"/>
      <c r="F204" s="22"/>
      <c r="G204" s="22"/>
      <c r="H204" s="23" t="s">
        <v>286</v>
      </c>
      <c r="I204" s="24"/>
      <c r="J204" s="24"/>
    </row>
    <row r="205" ht="25" customHeight="1" spans="1:10">
      <c r="A205" s="22"/>
      <c r="B205" s="22"/>
      <c r="C205" s="22"/>
      <c r="D205" s="22"/>
      <c r="E205" s="22"/>
      <c r="F205" s="22"/>
      <c r="G205" s="22"/>
      <c r="H205" s="23" t="s">
        <v>287</v>
      </c>
      <c r="I205" s="24"/>
      <c r="J205" s="24"/>
    </row>
    <row r="206" ht="25" customHeight="1" spans="1:10">
      <c r="A206" s="22"/>
      <c r="B206" s="22"/>
      <c r="C206" s="22"/>
      <c r="D206" s="22"/>
      <c r="E206" s="22"/>
      <c r="F206" s="22"/>
      <c r="G206" s="22"/>
      <c r="H206" s="24"/>
      <c r="I206" s="24"/>
      <c r="J206" s="24"/>
    </row>
  </sheetData>
  <mergeCells count="32">
    <mergeCell ref="A1:J1"/>
    <mergeCell ref="A200:F200"/>
    <mergeCell ref="H200:I200"/>
    <mergeCell ref="A57:A58"/>
    <mergeCell ref="A65:A67"/>
    <mergeCell ref="A68:A69"/>
    <mergeCell ref="A80:A83"/>
    <mergeCell ref="A84:A86"/>
    <mergeCell ref="A154:A155"/>
    <mergeCell ref="A169:A172"/>
    <mergeCell ref="A178:A181"/>
    <mergeCell ref="A186:A188"/>
    <mergeCell ref="A191:A192"/>
    <mergeCell ref="A193:A196"/>
    <mergeCell ref="B57:B58"/>
    <mergeCell ref="B65:B67"/>
    <mergeCell ref="B68:B69"/>
    <mergeCell ref="B80:B83"/>
    <mergeCell ref="B84:B86"/>
    <mergeCell ref="B100:B106"/>
    <mergeCell ref="B154:B155"/>
    <mergeCell ref="B169:B172"/>
    <mergeCell ref="B178:B181"/>
    <mergeCell ref="B186:B188"/>
    <mergeCell ref="B191:B192"/>
    <mergeCell ref="B193:B196"/>
    <mergeCell ref="J57:J58"/>
    <mergeCell ref="J68:J69"/>
    <mergeCell ref="J71:J72"/>
    <mergeCell ref="J87:J88"/>
    <mergeCell ref="J164:J166"/>
    <mergeCell ref="A201:J202"/>
  </mergeCells>
  <pageMargins left="0.7" right="0.7" top="0.75" bottom="0.75" header="0.3" footer="0.3"/>
  <pageSetup paperSize="9" scale="8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亚麻乌</cp:lastModifiedBy>
  <dcterms:created xsi:type="dcterms:W3CDTF">2023-05-12T11:15:00Z</dcterms:created>
  <dcterms:modified xsi:type="dcterms:W3CDTF">2025-11-03T09:24:20Z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5785C605E93444F283382CF14F79F47B_12</vt:lpwstr>
  </property>
</Properties>
</file>