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F.1.1 分部分项工程清单计价表(表-08)【钢结构】" sheetId="1" r:id="rId1"/>
  </sheets>
  <definedNames>
    <definedName name="_xlnm.Print_Titles" localSheetId="0">'F.1.1 分部分项工程清单计价表(表-08)【钢结构】'!$3:$5</definedName>
  </definedNames>
  <calcPr fullCalcOnLoad="1" fullPrecision="0"/>
</workbook>
</file>

<file path=xl/sharedStrings.xml><?xml version="1.0" encoding="utf-8"?>
<sst xmlns="http://schemas.openxmlformats.org/spreadsheetml/2006/main" count="188" uniqueCount="116">
  <si>
    <t>龙涧溪公园（高铁站片区段）工程项目一标段项目装饰工程工程量清单与报价表</t>
  </si>
  <si>
    <t/>
  </si>
  <si>
    <t>工程名称：</t>
  </si>
  <si>
    <t>龙涧溪公园（高铁站片区段）工程一标段：装饰工程</t>
  </si>
  <si>
    <t>序号</t>
  </si>
  <si>
    <t>项目名称</t>
  </si>
  <si>
    <t>项目特征描述</t>
  </si>
  <si>
    <t>计量
单位</t>
  </si>
  <si>
    <t>工程量</t>
  </si>
  <si>
    <t>金额（元）</t>
  </si>
  <si>
    <t>全费用单价限价</t>
  </si>
  <si>
    <t>班组所报单价</t>
  </si>
  <si>
    <t>合计</t>
  </si>
  <si>
    <t>备注</t>
  </si>
  <si>
    <t>竖明横隐玻璃幕墙（彩云驿站、管理中心）</t>
  </si>
  <si>
    <t>1.骨架材料种类、规格、中距：铝合金、尺寸详设计
2.洞口尺寸:详设计图纸
3.玻璃品种、厚度：8low-e+12A+8钢化中空low-e玻璃（弧形综合考虑）
4.玻璃百叶：综合考虑、增加的工料、多点锁、风撑及相关五金配件等已综合考虑
5.面层固定方式：详见设计图纸并满足规范要求
6.嵌缝、塞口材料种类：详见设计图
7.开窗：幕墙上开窗增加工料、多点锁、风撑及相关五金配件等已综合考虑
8.包含但不限于辅材、铝单板明框盖板及压板、预埋铁件等均已综合考虑、不再另行计算
9.二次转运及多次转运、上下车等由投标人自行考虑
10.幕墙避雷系统详设计图
11.具体做法:详设计图并满足相关验收规范要求</t>
  </si>
  <si>
    <t>m2</t>
  </si>
  <si>
    <t xml:space="preserve"> </t>
  </si>
  <si>
    <t>铝合金地弹门（彩云驿站、管理中心）</t>
  </si>
  <si>
    <t>1.地弹簧：包含地弹簧、地弹簧做法现场与招标人和设计共同确定
2.洞口尺寸:详设计图纸
3.玻璃品种、厚度：15mm厚钢化白玻
4.固定方式：详见设计图纸并满足规范要求
5.嵌缝、塞口材料种类：详见设计图
6.拉手：铝合金门拉手、符合设计及规范要求
7.龙骨：详设计图纸
7.包含但不限于辅材、预埋铁件等均已综合考虑、不再另行计算
8.二次转运及多次转运、上下车等由投标人自行考虑
9.避雷系统详设计图
10.具体做法:详设计图并满足相关验收规范要求</t>
  </si>
  <si>
    <t>2.5mm铝单板吊顶、珍珠白氟碳漆饰面（彩云驿站）</t>
  </si>
  <si>
    <t>1.颜色：珍珠白氟碳漆饰面
2.厚度：2.5mm
3.配套龙骨：50*50*4mm厚热浸锌方通龙骨@1200mm
4.辅材：已综合考虑不再单独计算费用
4.固定方式综合考虑
6.包含但不限于辅材、预埋铁件等均已综合考虑、不再另行计算
7.二次转运及多次转运、上下车等由投标人自行考虑
8.具体做法:详设计需满足设计图并满足相关验收规范要求</t>
  </si>
  <si>
    <t>2.5mm铝单板吊顶、白色氟碳漆饰面（彩云驿站）</t>
  </si>
  <si>
    <t>1、颜色：白色氟碳漆饰面
2.厚度：2.5mm
3.配套龙骨：50*50*4mm厚热浸锌方通龙骨@1200mm
4.辅材：已综合考虑不再单独计算费用
4.固定方式综合考虑
6.包含但不限于辅材、预埋铁件等均已综合考虑、不再另行计算
7.二次转运及多次转运、上下车等由投标人自行考虑
8.具体做法:详设计图并满足相关验收规范要求</t>
  </si>
  <si>
    <t>2.5mm铝单板、珍珠白氟碳漆饰面（彩云驿站侧面外包）</t>
  </si>
  <si>
    <t>1、颜色：珍珠白氟碳漆饰面
2.厚度：2.5mm
3.配套龙骨：50*50*4mm厚热浸锌方通龙骨@1200mm
4.辅材：已综合考虑不再单独计算费用
4.固定方式综合考虑
6.包含但不限于辅材、预埋铁件等均已综合考虑、不再另行计算
7.二次转运及多次转运、上下车等由投标人自行考虑
8.具体做法:详设计图并满足相关验收规范要求</t>
  </si>
  <si>
    <t>2.5mm铝单板、珍珠白氟碳漆饰面（管理用房一节点）</t>
  </si>
  <si>
    <t>1、颜色：珍珠白氟碳漆饰面
2.厚度：2.5mm
3.配套龙骨：50*4热浸锌钢矩管龙骨，龙骨间距≤1200mm，综合考虑
4.辅材：已综合考虑不再单独计算费用
4.固定方式综合考虑
6.包含但不限于辅材、预埋铁件等均已综合考虑、不再另行计算
7.二次转运及多次转运、上下车等由投标人自行考虑
8.具体做法:详设计图并满足相关验收规范要求</t>
  </si>
  <si>
    <t>2.5mm铝单板、珍珠白氟碳漆饰面（管理用房二节点）</t>
  </si>
  <si>
    <t>2.5mm铝单板、珍珠白氟碳漆饰面（管理用房三节点）</t>
  </si>
  <si>
    <t>1、颜色：珍珠白氟碳漆饰面
2.厚度：2.5mm
3.配套龙骨：50*4热浸锌钢矩管龙骨、200*100*6热浸锌钢矩管龙骨，龙骨间距≤1200mm，综合考虑
4.辅材：已综合考虑不再单独计算费用
4.固定方式综合考虑
6.包含但不限于辅材、预埋铁件等均已综合考虑、不再另行计算
7.二次转运及多次转运、上下车等由投标人自行考虑
8.具体做法:详设计图并满足相关验收规范要求</t>
  </si>
  <si>
    <t>2.5mm铝单板、珍珠白氟碳漆饰面（管理用房四节点）</t>
  </si>
  <si>
    <t>1、颜色：珍珠白氟碳漆饰面
2.厚度：2.5mm
3.配套龙骨：50*4热浸锌钢矩管龙骨、100*50*4热浸锌钢矩管龙骨，龙骨间距≤1200mm，综合考虑
4.辅材：已综合考虑不再单独计算费用
4.固定方式综合考虑
6.包含但不限于辅材、预埋铁件等均已综合考虑、不再另行计算
7.二次转运及多次转运、上下车等由投标人自行考虑
8.具体做法:详设计图并满足相关验收规范要求</t>
  </si>
  <si>
    <t>2.5mm铝单板、珍珠白氟碳漆饰面（古桥驿站）</t>
  </si>
  <si>
    <t>1、颜色：珍珠白氟碳漆
2.厚度：2.5mm
3.配套龙骨：120*60*5钢矩管龙骨热侵镀锌（立柱间距@≤1200mm，综合考虑）、L50x5角钢横梁 热侵镀锌、龙骨间距≤1200mm，综合考虑
4.辅材：包括但不限于不锈钢螺栓M6X25 GB5781-2000、不锈钢螺母M6 GB6170-2000、不锈钢弹垫 6GB93-1987、不锈钢平垫6 GB95-2002、30X23X3铝合金角码  L=50mm  @≤350mm、ST4.8x19不锈钢自攻钉 @≤350mm、φ6不锈钢铆钉 @≤350mm、L50x5钢角码 L=50mm  热侵镀锌、2mm厚橡胶垫片、硅酮耐候密封胶  φ18泡沫条、40x22x3铝合金加强筋（垂直于长边方向布置）通长，间距@≤550mm等已综合考虑不再另计
4.固定方式综合考虑
6.包含但不限于辅材、预埋铁件等均已综合考虑、不再另行计算
7.二次转运及多次转运、上下车等由投标人自行考虑
8.具体做法:详设计图并满足相关验收规范要求</t>
  </si>
  <si>
    <t>2.5mm铝单板、芝麻黑仿石氟碳漆饰面（生态厕所）</t>
  </si>
  <si>
    <t>1、颜色：芝麻黑氟碳漆饰面
2.厚度：2.5mm
3.配套龙骨：120*60*5钢矩管龙骨热侵镀锌（立柱间距@≤1200mm综合考虑）、L50x5角钢横梁 热侵镀锌、龙骨间距≤1200mm，综合考虑
4.辅材：包括但不限于不锈钢螺栓M6X25 GB5781-2000、不锈钢螺母M6 GB6170-2000、不锈钢弹垫 6GB93-1987、不锈钢平垫6 GB95-2002、30X23X3铝合金角码  L=50mm  @≤350mm、ST4.8x19不锈钢自攻钉 @≤350mm、φ6不锈钢铆钉 @≤350mm、L50x5钢角码 L=50mm  热侵镀锌、2mm厚橡胶垫片、硅酮耐候密封胶  φ18泡沫条、40x22x3铝合金加强筋（垂直于长边方向布置）通长，间距@≤550mm等已综合考虑不再另计
4.固定方式综合考虑
6.包含但不限于辅材、预埋铁件等均已综合考虑、不再另行计算费用
7.二次转运及多次转运、上下车等由投标人自行考虑
8.具体做法:详设计图并满足相关验收规范要求</t>
  </si>
  <si>
    <t>2.5mm铝单板、米灰色仿石氟碳漆饰面（生态厕所）</t>
  </si>
  <si>
    <t>1、颜色：米灰色仿石氟碳漆饰面
2.厚度：2.5mm
3.配套龙骨：120*60*5钢矩管龙骨热侵镀锌（立柱间距@≤1200mm综合）、L50x5角钢横梁 热侵镀锌、龙骨间距≤1200mm，综合考虑
4.辅材：包括但不限于不锈钢螺栓M6X25 GB5781-2000、不锈钢螺母M6 GB6170-2000、不锈钢弹垫 6GB93-1987、不锈钢平垫6 GB95-2002、30X23X3铝合金角码  L=50mm  @≤350mm、ST4.8x19不锈钢自攻钉 @≤350mm、φ6不锈钢铆钉 @≤350mm、L50x5钢角码 L=50mm  热侵镀锌、2mm厚橡胶垫片、硅酮耐候密封胶  φ18泡沫条、40x22x3铝合金加强筋（垂直于长边方向布置）通长，间距@≤550mm等已综合考虑不再另计
4.固定方式综合考虑
6.包含但不限于辅材、预埋铁件等均已综合考虑、不再另行计算
7.二次转运及多次转运、上下车等由投标人自行考虑
8.具体做法:详设计图并满足相关验收规范要求</t>
  </si>
  <si>
    <t>2.5mm铝单板、米白色仿石氟碳漆饰面（生态厕所）</t>
  </si>
  <si>
    <t>1、颜色：米白色仿石氟碳漆饰面
2.厚度：2.5mm
3.配套龙骨：120*60*5钢矩管龙骨热侵镀锌（立柱间距@≤1200mm综合）、L50x5角钢横梁 热侵镀锌、龙骨间距≤1200mm，综合考虑
4.辅材：包括但不限于不锈钢螺栓M6X25 GB5781-2000、不锈钢螺母M6 GB6170-2000、不锈钢弹垫 6GB93-1987、不锈钢平垫6 GB95-2002、30X23X3铝合金角码  L=50mm  @≤350mm、ST4.8x19不锈钢自攻钉 @≤350mm、φ6不锈钢铆钉 @≤350mm、L50x5钢角码 L=50mm  热侵镀锌、2mm厚橡胶垫片、硅酮耐候密封胶  φ18泡沫条、40x22x3铝合金加强筋（垂直于长边方向布置）通长，间距@≤550mm等已综合考虑不再另计
4.固定方式综合考虑
6.包含但不限于辅材、预埋铁件等均已综合考虑、不再另行计算
7.二次转运及多次转运、上下车等由投标人自行考虑
8.具体做法:详设计图并满足相关验收规范要求</t>
  </si>
  <si>
    <t>2.5mm铝单板、珍珠白氟碳漆饰面（浮云栈道）</t>
  </si>
  <si>
    <t>1、颜色：珍珠白氟碳漆饰面
2.厚度：2.5mm
3.配套龙骨：详设计幕墙图，综合考虑
4.固定方式综合考虑
6.包含但不限于辅材、预埋铁件等均已综合考虑、不再另行计算
7.二次转运及多次转运、上下车等由投标人自行考虑
8.具体做法:详设计图并满足相关验收规范要求</t>
  </si>
  <si>
    <r>
      <rPr>
        <sz val="10"/>
        <color indexed="8"/>
        <rFont val="SimSun"/>
        <family val="0"/>
      </rPr>
      <t>3mm厚红色冲孔铝单板（</t>
    </r>
    <r>
      <rPr>
        <sz val="10"/>
        <color indexed="8"/>
        <rFont val="SimSun"/>
        <family val="0"/>
      </rPr>
      <t>星云桥</t>
    </r>
    <r>
      <rPr>
        <sz val="10"/>
        <color indexed="8"/>
        <rFont val="SimSun"/>
        <family val="0"/>
      </rPr>
      <t>）</t>
    </r>
  </si>
  <si>
    <t>1、名称：3mm厚冲孔铝单板（边长50mm六边形孔）冲孔间距详设计放线图
2.颜色：红色氟碳漆饰面
3.配套龙骨：50*4钢矩管龙骨(间距1000mm)、10#槽钢夹件
4.固定方式综合考虑
5.包含但不限于辅材、预埋铁件等均已综合考虑、不再另行计算
6.二次转运及多次转运、上下车等由投标人自行考虑
7.具体做法:详设计图并满足相关验收规范要求</t>
  </si>
  <si>
    <t>3mm厚珍珠白冲孔铝单板（浮云一桥、浮云二桥）</t>
  </si>
  <si>
    <t>1、名称：3mm厚冲孔铝单板（边长50mm六边形孔）冲孔间距详设计放线图
2.颜色：珍珠白氟碳漆饰面
3.配套龙骨：50*4钢矩管龙骨(间距1000mm)、10#槽钢夹件
4.固定方式综合考虑
5.包含但不限于辅材、预埋铁件等均已综合考虑、不再另行计算费用
6.二次转运及多次转运、上下车等由投标人自行考虑
7.具体做法:详设计图并满足相关验收规范要求</t>
  </si>
  <si>
    <t>1.5厚聚合物水泥JS(Ⅱ)防水涂料防水层（彩云驿站、管理中心、古桥驿站、生态厕所）</t>
  </si>
  <si>
    <t>1.防水膜品种 ：JS-II复合防水涂膜（包工包料）
2.位置：男厕、女厕、无障碍卫生间、清洁间、盥洗室等
3.涂膜厚度、遍数：1.5mm 
4.增强材料种类：符合设计要求
5.防水附加层、加强层、洞口填塞、搭接层、防水层收头投标人自行考虑综合进入报价，不再另计</t>
  </si>
  <si>
    <t>8厚300X300防滑地砖面层（彩云驿站、管理中心、古桥驿站、生态厕所）</t>
  </si>
  <si>
    <t>1.结合层厚度、砂浆配合比 :20厚DS20水泥砂浆粘合层,上撒1-2厚干水泥并撒清水（不低于东鹏、冠珠、新中源的品牌品质要求），找平层综合考虑
2.位置：地砖
3.面层材料品种、规格、颜色 ：8厚300X300防滑地砖面层
4.嵌缝材料种类 :白水泥擦缝
5.做法：满足设计及现行施工技术、质量验收规范要求</t>
  </si>
  <si>
    <t>6厚300X600釉面砖面层（彩云驿站、管理中心、古桥驿站、生态厕所）</t>
  </si>
  <si>
    <t>1.结合层厚度、砂浆配合比 :8厚1:0.15:2水泥石灰砂浆粘结层(加建筑胶适量)，找平层综合考虑
2.位置：瓷砖内墙面
2.面层材料品种、规格、颜色 ： 6厚300X600釉面砖面层（墙砖）
3.嵌缝材料种类 :白水泥擦缝
4.做法：满足设计及现行施工技术、质量验收规范要求</t>
  </si>
  <si>
    <t>119.31</t>
  </si>
  <si>
    <t>内墙及天棚毛面刷乳胶漆（底漆一遍、面漆两遍）（彩云驿站、管理中心、古桥驿站、生态厕所）</t>
  </si>
  <si>
    <t xml:space="preserve">1.基层处理：素水泥浆一道（内掺建筑胶）
2.喷刷涂料部位 ：墙面及天棚
3.刮腻子要求 ：分遍满刮腻子两遍达2~3mm厚，找平，磨光
4.刷白色乳胶漆（一遍底漆，两遍面漆）（不低于立邦、多乐士、三棵树的品牌品质要求）
5.包含但不限于辅材综合考虑、不再另行计算
6.二次转运及多次转运、上下车等由投标人自行考虑
7.具体做法:详设计图并满足相关验收规范要求
</t>
  </si>
  <si>
    <t>白色无机涂料（管理中心）</t>
  </si>
  <si>
    <t>1.基层类型 :综合
2.腻子种类 : 成品腻子膏耐水性（包工包料）
3.位置：天棚
4.刮腻子遍数 ：两遍
5.做法：满足设计及现行施工技术、质量验收规范要求</t>
  </si>
  <si>
    <t>真石漆</t>
  </si>
  <si>
    <t>1.位置：包括但不限于构筑物、建筑物、室外坐凳、景墙等
2.腻子种类：成品防水腻子 
3.刮腻子遍数：满足规范要求 
4.油漆品种、刷漆遍数：颜色综合考虑
5.包含但不限于辅材、预埋铁件等均已综合考虑、不再另行计算
6.二次转运及多次转运、上下车等由投标人自行考虑
7.具体做法:详设计图并满足相关验收规范要求</t>
  </si>
  <si>
    <t>12厚300X300防水石膏板方板（彩云驿站、管理中心、古桥驿站、生态厕所）</t>
  </si>
  <si>
    <t xml:space="preserve">1.钢筋混凝土板内预留∮6吊环，双向吊点，中距900-1200，∮8钢筋吊杆，双向吊点，中距900～1200，专用龙骨，中距&lt;1200（包工包料）
2.面层材料品种、规格:12厚300X300防水石膏板方板
3.做法：满足设计及现行施工技术、质量验收规范要求
</t>
  </si>
  <si>
    <t>123.37</t>
  </si>
  <si>
    <t>6厚地砖踢脚线（彩云驿站、管理中心、古桥驿站、生态厕所）</t>
  </si>
  <si>
    <t>1.结合层厚度、砂浆配合比 :4厚纯水泥浆粘结层(水泥浆内掺20%白乳胶)，找平层综合考虑
2.面层材料品种、规格、颜色 ： 6厚地砖踢脚线（包工包料）（不低于东鹏、冠珠、新中源的品牌品质要求）
3.嵌缝材料种类 :白水泥擦缝
4.做法：满足设计及现行施工技术、质量验收规范要求</t>
  </si>
  <si>
    <t>50厚挤塑聚苯板（管理中心）</t>
  </si>
  <si>
    <t>1.保温隔热材料品种、规格、厚度：50mm厚挤塑聚苯板（包工包料）
2.粘结材料种类、做法：符合设计要求及施工规范要求
3.防护材料种类、做法：符合设计要求及施工规范要求</t>
  </si>
  <si>
    <t>48.50</t>
  </si>
  <si>
    <t>外墙纸皮砖（52*230*12）（古桥驿站、生态厕所、）</t>
  </si>
  <si>
    <t>1.结合层厚度、砂浆配合比 :12厚1:2.5水泥砂浆粘接层(掺5%防水剂)，找平层综合考虑
2.面层材料品种、规格、颜色 ： 外墙纸皮砖（52*230*12）
3.嵌缝材料种类 :白水泥擦缝、专用勾缝剂勾缝
4.做法：满足设计及现行施工技术、质量验收规范要求</t>
  </si>
  <si>
    <t>100*60*2mm镀锌矩管格栅、白色氟碳漆饰面（彩云驿站）</t>
  </si>
  <si>
    <t xml:space="preserve">1.名称：100*60*2mm镀锌矩管格栅、白色氟碳漆饰面(包工包料）
2.部位：详见图纸
3.连接方式：综合
4.预埋件：综合考虑
5.做法：满足设计及现行施工技术、质量验收规范要求
</t>
  </si>
  <si>
    <t>m</t>
  </si>
  <si>
    <t>夹板木门带门套（彩云驿站、管理中心、古桥驿站、生态厕所）</t>
  </si>
  <si>
    <t>1.门类型:夹板木门、不低于美心、群升、王力品牌品质要求
2.开启方式:综合
3.颜色：综合
4.所有外门窗均采用带有RISN节能标示的门窗。
4.其他:五金配件、紧固件、密封材料、发泡剂、埋件、连接件、油漆等包括在综合单价中，门窗安装应满足其强度、热工、声学及安全性等技术要求
5.其他:符合设计规范及施工验收规范要求</t>
  </si>
  <si>
    <t>6+12A+6中空玻璃窗，铝合金窗框（古桥驿站）</t>
  </si>
  <si>
    <t>1.窗代号、类型：6+12A+6中空玻璃窗，铝合金窗框 开启方式综合（包工包料）、不低于圣保罗、坚美门窗、中旺铝业的品牌品质要求
2.框外围展开面积：详见设计图纸综合
3.框、扇材质：详见设计图纸综合
4.玻璃品种、厚度：6+12A+6中空玻璃窗，铝合金窗框，按规范及设计要求使用安全玻璃（综合报价）
5.所有五金及运距：投标人自行考虑进入报价
6.其他详见设计，满足设计及施工质量验收规范要求</t>
  </si>
  <si>
    <t>6+12A+6中空玻璃窗，铝合金窗框（弧形窗）（生态公厕）</t>
  </si>
  <si>
    <t>1.窗代号、类型：6+12A+6中空玻璃窗，铝合金窗框（弧形窗） 开启方式综合（包工包料）、不低于圣保罗、坚美门窗、中旺铝业的品牌品质要求
2.框外围展开面积：详见设计图纸综合
3.框、扇材质：详见设计图纸综合
4.玻璃品种、厚度：6+12A+6中空玻璃窗，铝合金窗框，按规范及设计要求使用安全玻璃（综合报价）
5.所有五金及运距：投标人自行考虑进入报价
6.其他详见设计，满足设计及施工质量验收规范要求</t>
  </si>
  <si>
    <t>8+0.76+8夹胶安全玻璃窗（天窗）（古桥驿站）</t>
  </si>
  <si>
    <t>1.窗代号、类型：8+0.76+8夹胶安全玻璃窗（天窗） 开启方式综合（包工包料）、不低于圣保罗、坚美门窗、中旺铝业的品牌品质要求
2.框外围展开面积：详见设计图纸综合
3.框、扇材质：详见设计图纸综合
4.玻璃品种、厚度：8+0.76+8夹胶安全玻璃窗（天窗），按规范及设计要求使用安全玻璃（综合报价）
5.所有五金及运距：投标人自行考虑进入报价
6.其他详见设计，满足设计及施工质量验收规范要求</t>
  </si>
  <si>
    <t>2.5mm厚铝单板、白色氟碳漆（月牙廊架）</t>
  </si>
  <si>
    <t>1.厚度：2.5mm
2.氟碳漆颜色：白色氟碳漆
3.龙骨：GL3-50*50*3镀锌矩管，龙骨间距≤1200mm，综合考虑
2.连接方式：St4.8x19mm自攻自钻钉、白色硅酮建筑耐候密封胶+泡沫棒、兼做滴水
3.造型（异形）综合考虑
3.辅材综合考虑在单价中、现场材料的二次转运、上下车费用综合考虑
4.其他:符合设计规范及施工验收规范要求</t>
  </si>
  <si>
    <t>2.5mm厚铝单板、珍珠白氟碳漆（七彩景观廊架、风雨廊）</t>
  </si>
  <si>
    <t>1.厚度：2.5mm
2.氟碳漆颜色：珍珠白氟碳漆
3.龙骨：40*40*3镀锌矩管，龙骨间距≤1200mm，综合考虑
2.连接方式：St4.8x19mm自攻自钻钉、白色硅酮建筑耐候密封胶+泡沫棒、兼做滴水
3.造型（异形）综合考虑
3.辅材综合考虑在单价中、现场材料的二次转运、上下车费用综合考虑
4.其他:符合设计规范及施工验收规范要求</t>
  </si>
  <si>
    <t>2.5mm厚铝单板、白色氟碳漆（七彩景观廊架、风雨廊）</t>
  </si>
  <si>
    <t>1.厚度：2.5mm
2.氟碳漆颜色：白色氟碳漆
3.龙骨：40*40*3镀锌矩管，龙骨间距≤1200mm，综合考虑
2.连接方式：St4.8x19mm自攻自钻钉、白色硅酮建筑耐候密封胶+泡沫棒、兼做滴水
3.造型（异形）综合考虑
3.辅材综合考虑在单价中、现场材料的二次转运、上下车费用综合考虑
4.其他:符合设计规范及施工验收规范要求</t>
  </si>
  <si>
    <t>2.5mm厚铝单板、氟碳漆（七彩景观廊架、风雨廊）</t>
  </si>
  <si>
    <t>1.厚度：2.5mm
2.氟碳漆颜色：浅黄色、浅绿色、珍珠白综合考虑
3.龙骨：40*40*3镀锌矩管，龙骨间距≤1200mm，综合考虑
2.连接方式：St4.8x19mm自攻自钻钉、白色硅酮建筑耐候密封胶+泡沫棒、兼做滴水
3.造型（异形）综合考虑
3.辅材综合考虑在单价中、现场材料的二次转运、上下车费用综合考虑
4.其他:符合设计规范及施工验收规范要求</t>
  </si>
  <si>
    <t>2.5mm厚铝单板、木纹色氟碳漆（七彩景观廊架、风雨廊）</t>
  </si>
  <si>
    <t>1.厚度：2.5mm
2.氟碳漆颜色：木纹色氟碳漆
3.龙骨：40*40*3镀锌矩管，龙骨间距≤1200mm，综合考虑
2.连接方式：St4.8x19mm自攻自钻钉、白色硅酮建筑耐候密封胶+泡沫棒、兼做滴水
3.造型（异形）综合考虑
3.辅材综合考虑在单价中、现场材料的二次转运、上下车费用综合考虑
4.其他:符合设计规范及施工验收规范要求</t>
  </si>
  <si>
    <t>6+1.14PVB+6夹胶钢化透明玻璃（几何平台、阳光驿站）</t>
  </si>
  <si>
    <t>1.玻璃种类型号：6+1.14PVB+6夹胶钢化透明玻璃
2.位置：屋面
3.固定方式：综合
4.玻璃形状、制作损耗自行考虑
5.辅材综合考虑在单价中、现场材料的二次转运、上下车费用综合考虑
6.其他:符合设计规范及施工验收规范要求</t>
  </si>
  <si>
    <t>6+1.14PVB+6钢化夹胶玻璃轻钢玻璃雨棚（古桥驿站）</t>
  </si>
  <si>
    <t>1.做法详见：07J501-1  JP1-B1527(a)/8、双层钢化夹层玻璃8+1.14pvb+8钢化夹胶玻璃
3.玻璃形状、制作损耗自行考虑
4.辅材综合考虑在单价中、现场材料的二次转运、上下车费用综合考虑
5.其他:符合设计规范及施工验收规范要求</t>
  </si>
  <si>
    <t>3厚镀锌钢板压顶，白色氟碳漆（里外广场）</t>
  </si>
  <si>
    <t>1.材质：镀锌钢板
2.厚度：3mm厚
3.油漆：白色氟碳漆
4.连接方式：L*50*32*3厚 不锈钢角铁@600，与钢板满焊
5.辅材综合考虑在单价中、现场材料的二次转运、上下车费用综合考虑
6.其他:符合设计规范及施工验收规范要求</t>
  </si>
  <si>
    <t>镜面（彩云驿站、管理用房、古桥驿站、生态公厕）</t>
  </si>
  <si>
    <t>做法参西南18J517第38页1节点,镜面高1000,宽度同洗手台。</t>
  </si>
  <si>
    <t>灰色塑钢蹲位隔断（彩云驿站、管理用房、古桥驿站、生态公厕）</t>
  </si>
  <si>
    <t>参见西南18J517第45页1b节点</t>
  </si>
  <si>
    <t>套</t>
  </si>
  <si>
    <t>灰色塑钢蹲位隔断（小便隔板）（彩云驿站、管理用房、古桥驿站、生态公厕）</t>
  </si>
  <si>
    <t>参见西南18J517第45页1b节点,隔板宽改为350</t>
  </si>
  <si>
    <t>无障碍座便器安全抓杆（彩云驿站、管理用房、古桥驿站、生态公厕）</t>
  </si>
  <si>
    <t xml:space="preserve">参见12J926-J10/3
</t>
  </si>
  <si>
    <t xml:space="preserve">无障碍座便器靠墙安全抓杆（彩云驿站、管理用房、古桥驿站、生态公厕）
</t>
  </si>
  <si>
    <t>参见12J926-J10/3</t>
  </si>
  <si>
    <t>合　　计</t>
  </si>
  <si>
    <t>注：1.本次采用全费用单价报价形式，最高限价为4768668.7132元，施工单位所报价高于最高限价的为无效报价，采购人不予接受。同时在工程量清单中公布最高费用单价限价，施工单位的全费用单价限价，施工单位的全费用单价也不得超过最高全费用单价限价，否则，采购人将予以拒绝。</t>
  </si>
  <si>
    <t>2.外脚手架甲方提供、内脚手架综合考虑在投标报价中不再另计。</t>
  </si>
  <si>
    <t>3.最终结算时，以经审计单位核定的实际完成工程量及有效的竣工资料进行计算，全费用单价按中选的全费用单价进行计价。</t>
  </si>
  <si>
    <t>3.要求开具发票税率为9%税率的增值税专票。</t>
  </si>
  <si>
    <t>报价单位：</t>
  </si>
  <si>
    <t>委托代理人及电话：</t>
  </si>
  <si>
    <t>时间：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</si>
</sst>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9">
    <font>
      <sz val="12"/>
      <color indexed="8"/>
      <name val="宋体"/>
      <family val="0"/>
    </font>
    <font>
      <sz val="11"/>
      <name val="宋体"/>
      <family val="0"/>
    </font>
    <font>
      <b/>
      <sz val="16"/>
      <color indexed="63"/>
      <name val="宋体"/>
      <family val="0"/>
    </font>
    <font>
      <sz val="10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8"/>
      <name val="SimSun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SimSun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2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177" fontId="0" fillId="0" borderId="0" xfId="0" applyNumberFormat="1" applyFont="1" applyFill="1" applyAlignment="1">
      <alignment horizontal="left" vertical="center" wrapText="1"/>
    </xf>
    <xf numFmtId="177" fontId="0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J57"/>
  <sheetViews>
    <sheetView tabSelected="1" zoomScaleSheetLayoutView="100" workbookViewId="0" topLeftCell="A1">
      <selection activeCell="C3" sqref="C3:C5"/>
    </sheetView>
  </sheetViews>
  <sheetFormatPr defaultColWidth="9.00390625" defaultRowHeight="14.25"/>
  <cols>
    <col min="1" max="1" width="5.625" style="1" customWidth="1"/>
    <col min="2" max="2" width="15.50390625" style="1" customWidth="1"/>
    <col min="3" max="3" width="45.25390625" style="1" customWidth="1"/>
    <col min="4" max="4" width="6.25390625" style="1" customWidth="1"/>
    <col min="5" max="5" width="9.25390625" style="1" customWidth="1"/>
    <col min="6" max="6" width="13.50390625" style="2" customWidth="1"/>
    <col min="7" max="8" width="13.50390625" style="1" customWidth="1"/>
    <col min="9" max="9" width="10.625" style="1" customWidth="1"/>
  </cols>
  <sheetData>
    <row r="1" spans="1:9" ht="21" customHeight="1">
      <c r="A1" s="3" t="s">
        <v>0</v>
      </c>
      <c r="B1" s="3" t="s">
        <v>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/>
      <c r="I1" s="3" t="s">
        <v>1</v>
      </c>
    </row>
    <row r="2" spans="1:9" ht="26.25" customHeight="1">
      <c r="A2" s="4" t="s">
        <v>2</v>
      </c>
      <c r="B2" s="4" t="s">
        <v>3</v>
      </c>
      <c r="C2" s="4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5"/>
      <c r="I2" s="5" t="s">
        <v>1</v>
      </c>
    </row>
    <row r="3" spans="1:9" ht="14.25" customHeight="1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6" t="s">
        <v>9</v>
      </c>
      <c r="G3" s="6" t="s">
        <v>1</v>
      </c>
      <c r="H3" s="6"/>
      <c r="I3" s="6" t="s">
        <v>1</v>
      </c>
    </row>
    <row r="4" spans="1:9" ht="14.25" customHeight="1">
      <c r="A4" s="6" t="s">
        <v>1</v>
      </c>
      <c r="B4" s="6" t="s">
        <v>1</v>
      </c>
      <c r="C4" s="6" t="s">
        <v>1</v>
      </c>
      <c r="D4" s="6" t="s">
        <v>1</v>
      </c>
      <c r="E4" s="8"/>
      <c r="F4" s="6" t="s">
        <v>10</v>
      </c>
      <c r="G4" s="6" t="s">
        <v>11</v>
      </c>
      <c r="H4" s="7" t="s">
        <v>12</v>
      </c>
      <c r="I4" s="7" t="s">
        <v>13</v>
      </c>
    </row>
    <row r="5" spans="1:9" ht="14.25" customHeight="1">
      <c r="A5" s="6" t="s">
        <v>1</v>
      </c>
      <c r="B5" s="6" t="s">
        <v>1</v>
      </c>
      <c r="C5" s="6" t="s">
        <v>1</v>
      </c>
      <c r="D5" s="6" t="s">
        <v>1</v>
      </c>
      <c r="E5" s="9"/>
      <c r="F5" s="6" t="s">
        <v>1</v>
      </c>
      <c r="G5" s="6" t="s">
        <v>1</v>
      </c>
      <c r="H5" s="9"/>
      <c r="I5" s="9"/>
    </row>
    <row r="6" spans="1:9" ht="180">
      <c r="A6" s="10">
        <v>1</v>
      </c>
      <c r="B6" s="11" t="s">
        <v>14</v>
      </c>
      <c r="C6" s="12" t="s">
        <v>15</v>
      </c>
      <c r="D6" s="10" t="s">
        <v>16</v>
      </c>
      <c r="E6" s="10">
        <v>820</v>
      </c>
      <c r="F6" s="10">
        <v>1200</v>
      </c>
      <c r="G6" s="13"/>
      <c r="H6" s="13"/>
      <c r="I6" s="13" t="s">
        <v>17</v>
      </c>
    </row>
    <row r="7" spans="1:9" ht="156">
      <c r="A7" s="10">
        <v>2</v>
      </c>
      <c r="B7" s="10" t="s">
        <v>18</v>
      </c>
      <c r="C7" s="12" t="s">
        <v>19</v>
      </c>
      <c r="D7" s="10" t="s">
        <v>16</v>
      </c>
      <c r="E7" s="10">
        <v>20</v>
      </c>
      <c r="F7" s="10">
        <v>542</v>
      </c>
      <c r="G7" s="13"/>
      <c r="H7" s="13"/>
      <c r="I7" s="13"/>
    </row>
    <row r="8" spans="1:9" ht="108">
      <c r="A8" s="10">
        <v>3</v>
      </c>
      <c r="B8" s="14" t="s">
        <v>20</v>
      </c>
      <c r="C8" s="12" t="s">
        <v>21</v>
      </c>
      <c r="D8" s="10" t="s">
        <v>16</v>
      </c>
      <c r="E8" s="10">
        <v>80</v>
      </c>
      <c r="F8" s="10">
        <v>550</v>
      </c>
      <c r="G8" s="13"/>
      <c r="H8" s="13"/>
      <c r="I8" s="13"/>
    </row>
    <row r="9" spans="1:9" ht="108">
      <c r="A9" s="10">
        <v>4</v>
      </c>
      <c r="B9" s="14" t="s">
        <v>22</v>
      </c>
      <c r="C9" s="12" t="s">
        <v>23</v>
      </c>
      <c r="D9" s="10" t="s">
        <v>16</v>
      </c>
      <c r="E9" s="10">
        <v>762</v>
      </c>
      <c r="F9" s="10">
        <v>550</v>
      </c>
      <c r="G9" s="13"/>
      <c r="H9" s="13"/>
      <c r="I9" s="13"/>
    </row>
    <row r="10" spans="1:9" ht="108">
      <c r="A10" s="10">
        <v>5</v>
      </c>
      <c r="B10" s="10" t="s">
        <v>24</v>
      </c>
      <c r="C10" s="12" t="s">
        <v>25</v>
      </c>
      <c r="D10" s="10" t="s">
        <v>16</v>
      </c>
      <c r="E10" s="15">
        <v>516</v>
      </c>
      <c r="F10" s="10">
        <v>550</v>
      </c>
      <c r="G10" s="13"/>
      <c r="H10" s="13"/>
      <c r="I10" s="13"/>
    </row>
    <row r="11" spans="1:9" ht="120">
      <c r="A11" s="10">
        <v>6</v>
      </c>
      <c r="B11" s="10" t="s">
        <v>26</v>
      </c>
      <c r="C11" s="12" t="s">
        <v>27</v>
      </c>
      <c r="D11" s="10" t="s">
        <v>16</v>
      </c>
      <c r="E11" s="10">
        <v>402</v>
      </c>
      <c r="F11" s="10">
        <v>550</v>
      </c>
      <c r="G11" s="13"/>
      <c r="H11" s="13"/>
      <c r="I11" s="13"/>
    </row>
    <row r="12" spans="1:9" ht="120">
      <c r="A12" s="10">
        <v>7</v>
      </c>
      <c r="B12" s="10" t="s">
        <v>28</v>
      </c>
      <c r="C12" s="12" t="s">
        <v>27</v>
      </c>
      <c r="D12" s="10" t="s">
        <v>16</v>
      </c>
      <c r="E12" s="10">
        <v>228</v>
      </c>
      <c r="F12" s="10">
        <v>550</v>
      </c>
      <c r="G12" s="13"/>
      <c r="H12" s="13"/>
      <c r="I12" s="13"/>
    </row>
    <row r="13" spans="1:9" ht="120">
      <c r="A13" s="10">
        <v>8</v>
      </c>
      <c r="B13" s="10" t="s">
        <v>29</v>
      </c>
      <c r="C13" s="12" t="s">
        <v>30</v>
      </c>
      <c r="D13" s="10" t="s">
        <v>16</v>
      </c>
      <c r="E13" s="10">
        <v>122</v>
      </c>
      <c r="F13" s="10">
        <v>550</v>
      </c>
      <c r="G13" s="13"/>
      <c r="H13" s="13"/>
      <c r="I13" s="13"/>
    </row>
    <row r="14" spans="1:9" ht="120">
      <c r="A14" s="10">
        <v>9</v>
      </c>
      <c r="B14" s="10" t="s">
        <v>31</v>
      </c>
      <c r="C14" s="12" t="s">
        <v>32</v>
      </c>
      <c r="D14" s="10" t="s">
        <v>16</v>
      </c>
      <c r="E14" s="10">
        <v>88</v>
      </c>
      <c r="F14" s="10">
        <v>550</v>
      </c>
      <c r="G14" s="13"/>
      <c r="H14" s="13"/>
      <c r="I14" s="13"/>
    </row>
    <row r="15" spans="1:9" ht="204">
      <c r="A15" s="10">
        <v>10</v>
      </c>
      <c r="B15" s="10" t="s">
        <v>33</v>
      </c>
      <c r="C15" s="12" t="s">
        <v>34</v>
      </c>
      <c r="D15" s="10" t="s">
        <v>16</v>
      </c>
      <c r="E15" s="10">
        <v>458</v>
      </c>
      <c r="F15" s="10">
        <v>550</v>
      </c>
      <c r="G15" s="13"/>
      <c r="H15" s="13"/>
      <c r="I15" s="13"/>
    </row>
    <row r="16" spans="1:9" ht="204">
      <c r="A16" s="10">
        <v>11</v>
      </c>
      <c r="B16" s="10" t="s">
        <v>35</v>
      </c>
      <c r="C16" s="12" t="s">
        <v>36</v>
      </c>
      <c r="D16" s="10" t="s">
        <v>16</v>
      </c>
      <c r="E16" s="10">
        <v>80</v>
      </c>
      <c r="F16" s="10">
        <v>550</v>
      </c>
      <c r="G16" s="13"/>
      <c r="H16" s="13"/>
      <c r="I16" s="13"/>
    </row>
    <row r="17" spans="1:9" ht="204">
      <c r="A17" s="10">
        <v>12</v>
      </c>
      <c r="B17" s="10" t="s">
        <v>37</v>
      </c>
      <c r="C17" s="12" t="s">
        <v>38</v>
      </c>
      <c r="D17" s="10" t="s">
        <v>16</v>
      </c>
      <c r="E17" s="10">
        <v>60</v>
      </c>
      <c r="F17" s="10">
        <v>550</v>
      </c>
      <c r="G17" s="13"/>
      <c r="H17" s="13"/>
      <c r="I17" s="13"/>
    </row>
    <row r="18" spans="1:9" ht="204">
      <c r="A18" s="10">
        <v>13</v>
      </c>
      <c r="B18" s="10" t="s">
        <v>39</v>
      </c>
      <c r="C18" s="12" t="s">
        <v>40</v>
      </c>
      <c r="D18" s="10" t="s">
        <v>16</v>
      </c>
      <c r="E18" s="10">
        <v>83</v>
      </c>
      <c r="F18" s="10">
        <v>550</v>
      </c>
      <c r="G18" s="13"/>
      <c r="H18" s="13"/>
      <c r="I18" s="13"/>
    </row>
    <row r="19" spans="1:9" ht="96">
      <c r="A19" s="10">
        <v>14</v>
      </c>
      <c r="B19" s="10" t="s">
        <v>41</v>
      </c>
      <c r="C19" s="12" t="s">
        <v>42</v>
      </c>
      <c r="D19" s="10" t="s">
        <v>16</v>
      </c>
      <c r="E19" s="10">
        <v>485</v>
      </c>
      <c r="F19" s="10">
        <v>550</v>
      </c>
      <c r="G19" s="13"/>
      <c r="H19" s="13"/>
      <c r="I19" s="13"/>
    </row>
    <row r="20" spans="1:9" ht="108">
      <c r="A20" s="10">
        <v>15</v>
      </c>
      <c r="B20" s="16" t="s">
        <v>43</v>
      </c>
      <c r="C20" s="12" t="s">
        <v>44</v>
      </c>
      <c r="D20" s="10" t="s">
        <v>16</v>
      </c>
      <c r="E20" s="17">
        <v>280</v>
      </c>
      <c r="F20" s="10">
        <v>600</v>
      </c>
      <c r="G20" s="13"/>
      <c r="H20" s="13"/>
      <c r="I20" s="13"/>
    </row>
    <row r="21" spans="1:9" ht="108">
      <c r="A21" s="10">
        <v>16</v>
      </c>
      <c r="B21" s="18" t="s">
        <v>45</v>
      </c>
      <c r="C21" s="12" t="s">
        <v>46</v>
      </c>
      <c r="D21" s="10" t="s">
        <v>16</v>
      </c>
      <c r="E21" s="17">
        <v>580</v>
      </c>
      <c r="F21" s="10">
        <v>600</v>
      </c>
      <c r="G21" s="13"/>
      <c r="H21" s="13"/>
      <c r="I21" s="13"/>
    </row>
    <row r="22" spans="1:9" ht="72">
      <c r="A22" s="10">
        <v>17</v>
      </c>
      <c r="B22" s="19" t="s">
        <v>47</v>
      </c>
      <c r="C22" s="20" t="s">
        <v>48</v>
      </c>
      <c r="D22" s="10" t="s">
        <v>16</v>
      </c>
      <c r="E22" s="10">
        <v>880</v>
      </c>
      <c r="F22" s="10">
        <v>58</v>
      </c>
      <c r="G22" s="13"/>
      <c r="H22" s="13"/>
      <c r="I22" s="13"/>
    </row>
    <row r="23" spans="1:9" ht="84">
      <c r="A23" s="10">
        <v>18</v>
      </c>
      <c r="B23" s="19" t="s">
        <v>49</v>
      </c>
      <c r="C23" s="20" t="s">
        <v>50</v>
      </c>
      <c r="D23" s="10" t="s">
        <v>16</v>
      </c>
      <c r="E23" s="10">
        <v>885</v>
      </c>
      <c r="F23" s="10">
        <v>113.58</v>
      </c>
      <c r="G23" s="13"/>
      <c r="H23" s="13"/>
      <c r="I23" s="13"/>
    </row>
    <row r="24" spans="1:9" ht="84">
      <c r="A24" s="10">
        <v>19</v>
      </c>
      <c r="B24" s="19" t="s">
        <v>51</v>
      </c>
      <c r="C24" s="20" t="s">
        <v>52</v>
      </c>
      <c r="D24" s="10" t="s">
        <v>16</v>
      </c>
      <c r="E24" s="10">
        <v>1900</v>
      </c>
      <c r="F24" s="10" t="s">
        <v>53</v>
      </c>
      <c r="G24" s="13"/>
      <c r="H24" s="13"/>
      <c r="I24" s="13"/>
    </row>
    <row r="25" spans="1:9" ht="108">
      <c r="A25" s="10">
        <v>20</v>
      </c>
      <c r="B25" s="19" t="s">
        <v>54</v>
      </c>
      <c r="C25" s="20" t="s">
        <v>55</v>
      </c>
      <c r="D25" s="10" t="s">
        <v>16</v>
      </c>
      <c r="E25" s="10">
        <v>1018</v>
      </c>
      <c r="F25" s="10">
        <v>45</v>
      </c>
      <c r="G25" s="13"/>
      <c r="H25" s="13"/>
      <c r="I25" s="13"/>
    </row>
    <row r="26" spans="1:9" ht="60">
      <c r="A26" s="10">
        <v>21</v>
      </c>
      <c r="B26" s="19" t="s">
        <v>56</v>
      </c>
      <c r="C26" s="20" t="s">
        <v>57</v>
      </c>
      <c r="D26" s="10" t="s">
        <v>16</v>
      </c>
      <c r="E26" s="10">
        <v>158</v>
      </c>
      <c r="F26" s="10">
        <v>45</v>
      </c>
      <c r="G26" s="13"/>
      <c r="H26" s="13"/>
      <c r="I26" s="13"/>
    </row>
    <row r="27" spans="1:9" ht="96">
      <c r="A27" s="10">
        <v>22</v>
      </c>
      <c r="B27" s="19" t="s">
        <v>58</v>
      </c>
      <c r="C27" s="20" t="s">
        <v>59</v>
      </c>
      <c r="D27" s="10" t="s">
        <v>16</v>
      </c>
      <c r="E27" s="10">
        <v>175</v>
      </c>
      <c r="F27" s="10">
        <v>100</v>
      </c>
      <c r="G27" s="13"/>
      <c r="H27" s="13"/>
      <c r="I27" s="13"/>
    </row>
    <row r="28" spans="1:9" ht="72">
      <c r="A28" s="10">
        <v>23</v>
      </c>
      <c r="B28" s="19" t="s">
        <v>60</v>
      </c>
      <c r="C28" s="20" t="s">
        <v>61</v>
      </c>
      <c r="D28" s="10" t="s">
        <v>16</v>
      </c>
      <c r="E28" s="10">
        <v>155</v>
      </c>
      <c r="F28" s="10" t="s">
        <v>62</v>
      </c>
      <c r="G28" s="13"/>
      <c r="H28" s="13"/>
      <c r="I28" s="13"/>
    </row>
    <row r="29" spans="1:9" ht="72">
      <c r="A29" s="10">
        <v>24</v>
      </c>
      <c r="B29" s="19" t="s">
        <v>63</v>
      </c>
      <c r="C29" s="20" t="s">
        <v>64</v>
      </c>
      <c r="D29" s="10" t="s">
        <v>16</v>
      </c>
      <c r="E29" s="10">
        <v>5</v>
      </c>
      <c r="F29" s="10">
        <v>120</v>
      </c>
      <c r="G29" s="13"/>
      <c r="H29" s="13"/>
      <c r="I29" s="13"/>
    </row>
    <row r="30" spans="1:9" ht="48">
      <c r="A30" s="10">
        <v>25</v>
      </c>
      <c r="B30" s="19" t="s">
        <v>65</v>
      </c>
      <c r="C30" s="20" t="s">
        <v>66</v>
      </c>
      <c r="D30" s="10" t="s">
        <v>16</v>
      </c>
      <c r="E30" s="10">
        <v>300</v>
      </c>
      <c r="F30" s="10" t="s">
        <v>67</v>
      </c>
      <c r="G30" s="13"/>
      <c r="H30" s="13"/>
      <c r="I30" s="13"/>
    </row>
    <row r="31" spans="1:9" ht="60">
      <c r="A31" s="10">
        <v>26</v>
      </c>
      <c r="B31" s="19" t="s">
        <v>68</v>
      </c>
      <c r="C31" s="20" t="s">
        <v>69</v>
      </c>
      <c r="D31" s="10" t="s">
        <v>16</v>
      </c>
      <c r="E31" s="10">
        <v>282</v>
      </c>
      <c r="F31" s="10">
        <v>130</v>
      </c>
      <c r="G31" s="13"/>
      <c r="H31" s="13"/>
      <c r="I31" s="13"/>
    </row>
    <row r="32" spans="1:9" ht="84">
      <c r="A32" s="10">
        <v>27</v>
      </c>
      <c r="B32" s="19" t="s">
        <v>70</v>
      </c>
      <c r="C32" s="20" t="s">
        <v>71</v>
      </c>
      <c r="D32" s="10" t="s">
        <v>72</v>
      </c>
      <c r="E32" s="10">
        <v>1811</v>
      </c>
      <c r="F32" s="10">
        <v>65</v>
      </c>
      <c r="G32" s="13"/>
      <c r="H32" s="13"/>
      <c r="I32" s="13"/>
    </row>
    <row r="33" spans="1:9" ht="96">
      <c r="A33" s="10">
        <v>28</v>
      </c>
      <c r="B33" s="19" t="s">
        <v>73</v>
      </c>
      <c r="C33" s="20" t="s">
        <v>74</v>
      </c>
      <c r="D33" s="10" t="s">
        <v>16</v>
      </c>
      <c r="E33" s="10">
        <v>28</v>
      </c>
      <c r="F33" s="10">
        <v>512</v>
      </c>
      <c r="G33" s="13"/>
      <c r="H33" s="13"/>
      <c r="I33" s="13"/>
    </row>
    <row r="34" spans="1:9" ht="108">
      <c r="A34" s="10">
        <v>29</v>
      </c>
      <c r="B34" s="19" t="s">
        <v>75</v>
      </c>
      <c r="C34" s="20" t="s">
        <v>76</v>
      </c>
      <c r="D34" s="10" t="s">
        <v>16</v>
      </c>
      <c r="E34" s="10">
        <v>38</v>
      </c>
      <c r="F34" s="10">
        <v>718.31</v>
      </c>
      <c r="G34" s="13"/>
      <c r="H34" s="13"/>
      <c r="I34" s="13"/>
    </row>
    <row r="35" spans="1:9" ht="108">
      <c r="A35" s="10">
        <v>30</v>
      </c>
      <c r="B35" s="19" t="s">
        <v>77</v>
      </c>
      <c r="C35" s="20" t="s">
        <v>78</v>
      </c>
      <c r="D35" s="10" t="s">
        <v>16</v>
      </c>
      <c r="E35" s="10">
        <v>8.8</v>
      </c>
      <c r="F35" s="10">
        <v>821.87</v>
      </c>
      <c r="G35" s="13"/>
      <c r="H35" s="13"/>
      <c r="I35" s="13"/>
    </row>
    <row r="36" spans="1:9" ht="108">
      <c r="A36" s="10">
        <v>31</v>
      </c>
      <c r="B36" s="19" t="s">
        <v>79</v>
      </c>
      <c r="C36" s="20" t="s">
        <v>80</v>
      </c>
      <c r="D36" s="10" t="s">
        <v>16</v>
      </c>
      <c r="E36" s="10">
        <v>78</v>
      </c>
      <c r="F36" s="10">
        <v>935.87</v>
      </c>
      <c r="G36" s="13"/>
      <c r="H36" s="13"/>
      <c r="I36" s="13"/>
    </row>
    <row r="37" spans="1:9" ht="120">
      <c r="A37" s="10">
        <v>32</v>
      </c>
      <c r="B37" s="21" t="s">
        <v>81</v>
      </c>
      <c r="C37" s="22" t="s">
        <v>82</v>
      </c>
      <c r="D37" s="23" t="s">
        <v>16</v>
      </c>
      <c r="E37" s="15">
        <f>238.03+151.44+118.96</f>
        <v>508.43</v>
      </c>
      <c r="F37" s="10">
        <v>550</v>
      </c>
      <c r="G37" s="13"/>
      <c r="H37" s="13"/>
      <c r="I37" s="13"/>
    </row>
    <row r="38" spans="1:9" ht="108">
      <c r="A38" s="10">
        <v>33</v>
      </c>
      <c r="B38" s="21" t="s">
        <v>83</v>
      </c>
      <c r="C38" s="22" t="s">
        <v>84</v>
      </c>
      <c r="D38" s="23" t="s">
        <v>16</v>
      </c>
      <c r="E38" s="24">
        <f>(54.28+44.84-12.24+17.48-12.96+17.48-12.96+20.6-2)*2</f>
        <v>229.04</v>
      </c>
      <c r="F38" s="10">
        <v>550</v>
      </c>
      <c r="G38" s="13"/>
      <c r="H38" s="13"/>
      <c r="I38" s="13"/>
    </row>
    <row r="39" spans="1:9" ht="108">
      <c r="A39" s="10">
        <v>34</v>
      </c>
      <c r="B39" s="21" t="s">
        <v>85</v>
      </c>
      <c r="C39" s="22" t="s">
        <v>86</v>
      </c>
      <c r="D39" s="23" t="s">
        <v>16</v>
      </c>
      <c r="E39" s="24">
        <v>50</v>
      </c>
      <c r="F39" s="10">
        <v>550</v>
      </c>
      <c r="G39" s="13"/>
      <c r="H39" s="13"/>
      <c r="I39" s="13"/>
    </row>
    <row r="40" spans="1:9" ht="108">
      <c r="A40" s="10">
        <v>35</v>
      </c>
      <c r="B40" s="21" t="s">
        <v>87</v>
      </c>
      <c r="C40" s="22" t="s">
        <v>88</v>
      </c>
      <c r="D40" s="23" t="s">
        <v>16</v>
      </c>
      <c r="E40" s="24">
        <v>64</v>
      </c>
      <c r="F40" s="10">
        <v>550</v>
      </c>
      <c r="G40" s="13"/>
      <c r="H40" s="13"/>
      <c r="I40" s="13"/>
    </row>
    <row r="41" spans="1:9" ht="108">
      <c r="A41" s="10">
        <v>36</v>
      </c>
      <c r="B41" s="21" t="s">
        <v>89</v>
      </c>
      <c r="C41" s="22" t="s">
        <v>90</v>
      </c>
      <c r="D41" s="23" t="s">
        <v>16</v>
      </c>
      <c r="E41" s="24">
        <v>20</v>
      </c>
      <c r="F41" s="10">
        <v>550</v>
      </c>
      <c r="G41" s="13"/>
      <c r="H41" s="13"/>
      <c r="I41" s="13" t="s">
        <v>1</v>
      </c>
    </row>
    <row r="42" spans="1:9" ht="84">
      <c r="A42" s="10">
        <v>37</v>
      </c>
      <c r="B42" s="25" t="s">
        <v>91</v>
      </c>
      <c r="C42" s="26" t="s">
        <v>92</v>
      </c>
      <c r="D42" s="23" t="s">
        <v>16</v>
      </c>
      <c r="E42" s="17">
        <f>38.8+49.47+101</f>
        <v>189.27</v>
      </c>
      <c r="F42" s="10">
        <v>472.16</v>
      </c>
      <c r="G42" s="13"/>
      <c r="H42" s="13"/>
      <c r="I42" s="13" t="s">
        <v>1</v>
      </c>
    </row>
    <row r="43" spans="1:9" ht="72">
      <c r="A43" s="10">
        <v>38</v>
      </c>
      <c r="B43" s="19" t="s">
        <v>93</v>
      </c>
      <c r="C43" s="26" t="s">
        <v>94</v>
      </c>
      <c r="D43" s="23" t="s">
        <v>16</v>
      </c>
      <c r="E43" s="17">
        <f>3+4.9</f>
        <v>7.9</v>
      </c>
      <c r="F43" s="10">
        <v>472.16</v>
      </c>
      <c r="G43" s="13"/>
      <c r="H43" s="13"/>
      <c r="I43" s="13" t="s">
        <v>1</v>
      </c>
    </row>
    <row r="44" spans="1:9" ht="84">
      <c r="A44" s="10">
        <v>39</v>
      </c>
      <c r="B44" s="19" t="s">
        <v>95</v>
      </c>
      <c r="C44" s="20" t="s">
        <v>96</v>
      </c>
      <c r="D44" s="23" t="s">
        <v>16</v>
      </c>
      <c r="E44" s="17">
        <v>25.2</v>
      </c>
      <c r="F44" s="10">
        <v>188.4</v>
      </c>
      <c r="G44" s="13"/>
      <c r="H44" s="13"/>
      <c r="I44" s="13" t="s">
        <v>1</v>
      </c>
    </row>
    <row r="45" spans="1:9" ht="36">
      <c r="A45" s="10">
        <v>40</v>
      </c>
      <c r="B45" s="10" t="s">
        <v>97</v>
      </c>
      <c r="C45" s="12" t="s">
        <v>98</v>
      </c>
      <c r="D45" s="10" t="s">
        <v>16</v>
      </c>
      <c r="E45" s="19">
        <f>(2+1+1+1)*0.8</f>
        <v>4</v>
      </c>
      <c r="F45" s="10">
        <v>200</v>
      </c>
      <c r="G45" s="13"/>
      <c r="H45" s="13"/>
      <c r="I45" s="13" t="s">
        <v>1</v>
      </c>
    </row>
    <row r="46" spans="1:9" ht="48">
      <c r="A46" s="10">
        <v>41</v>
      </c>
      <c r="B46" s="10" t="s">
        <v>99</v>
      </c>
      <c r="C46" s="12" t="s">
        <v>100</v>
      </c>
      <c r="D46" s="10" t="s">
        <v>101</v>
      </c>
      <c r="E46" s="19">
        <f>18+18+28+17</f>
        <v>81</v>
      </c>
      <c r="F46" s="10">
        <v>800</v>
      </c>
      <c r="G46" s="13"/>
      <c r="H46" s="13"/>
      <c r="I46" s="13"/>
    </row>
    <row r="47" spans="1:9" ht="48">
      <c r="A47" s="10">
        <v>42</v>
      </c>
      <c r="B47" s="10" t="s">
        <v>102</v>
      </c>
      <c r="C47" s="12" t="s">
        <v>103</v>
      </c>
      <c r="D47" s="10" t="s">
        <v>101</v>
      </c>
      <c r="E47" s="19">
        <f>8+5+12+9</f>
        <v>34</v>
      </c>
      <c r="F47" s="10">
        <v>150</v>
      </c>
      <c r="G47" s="13"/>
      <c r="H47" s="13"/>
      <c r="I47" s="13"/>
    </row>
    <row r="48" spans="1:9" ht="48">
      <c r="A48" s="10">
        <v>43</v>
      </c>
      <c r="B48" s="10" t="s">
        <v>104</v>
      </c>
      <c r="C48" s="12" t="s">
        <v>105</v>
      </c>
      <c r="D48" s="10" t="s">
        <v>72</v>
      </c>
      <c r="E48" s="19">
        <f>(2+1+1+1)*0.6</f>
        <v>3</v>
      </c>
      <c r="F48" s="10">
        <v>80</v>
      </c>
      <c r="G48" s="13"/>
      <c r="H48" s="13"/>
      <c r="I48" s="13"/>
    </row>
    <row r="49" spans="1:9" ht="60">
      <c r="A49" s="10">
        <v>44</v>
      </c>
      <c r="B49" s="10" t="s">
        <v>106</v>
      </c>
      <c r="C49" s="12" t="s">
        <v>107</v>
      </c>
      <c r="D49" s="10" t="s">
        <v>72</v>
      </c>
      <c r="E49" s="19">
        <f>(2+1+1+1)*0.9</f>
        <v>4.5</v>
      </c>
      <c r="F49" s="10">
        <v>80</v>
      </c>
      <c r="G49" s="13"/>
      <c r="H49" s="13"/>
      <c r="I49" s="13"/>
    </row>
    <row r="50" spans="1:9" ht="36.75" customHeight="1">
      <c r="A50" s="27" t="s">
        <v>108</v>
      </c>
      <c r="B50" s="28"/>
      <c r="C50" s="28"/>
      <c r="D50" s="28"/>
      <c r="E50" s="28"/>
      <c r="F50" s="27" t="s">
        <v>1</v>
      </c>
      <c r="G50" s="28"/>
      <c r="H50" s="28"/>
      <c r="I50" s="33"/>
    </row>
    <row r="51" spans="1:10" ht="30.75" customHeight="1">
      <c r="A51" s="29" t="s">
        <v>109</v>
      </c>
      <c r="B51" s="29"/>
      <c r="C51" s="29"/>
      <c r="D51" s="29"/>
      <c r="E51" s="29"/>
      <c r="F51" s="29"/>
      <c r="G51" s="29"/>
      <c r="H51" s="29"/>
      <c r="I51" s="29"/>
      <c r="J51" s="34"/>
    </row>
    <row r="52" spans="1:10" ht="30.75" customHeight="1">
      <c r="A52" s="30" t="s">
        <v>110</v>
      </c>
      <c r="B52" s="30"/>
      <c r="C52" s="30"/>
      <c r="D52" s="30"/>
      <c r="E52" s="30"/>
      <c r="F52" s="30"/>
      <c r="G52" s="30"/>
      <c r="H52" s="30"/>
      <c r="I52" s="35"/>
      <c r="J52" s="34"/>
    </row>
    <row r="53" spans="1:10" ht="24.75" customHeight="1">
      <c r="A53" s="30" t="s">
        <v>111</v>
      </c>
      <c r="B53" s="30"/>
      <c r="C53" s="30"/>
      <c r="D53" s="30"/>
      <c r="E53" s="30"/>
      <c r="F53" s="30"/>
      <c r="G53" s="30"/>
      <c r="H53" s="30"/>
      <c r="I53" s="35"/>
      <c r="J53" s="32"/>
    </row>
    <row r="54" spans="1:10" ht="30" customHeight="1">
      <c r="A54" s="30" t="s">
        <v>112</v>
      </c>
      <c r="B54" s="30"/>
      <c r="C54" s="30"/>
      <c r="D54" s="30"/>
      <c r="E54" s="30"/>
      <c r="F54" s="30"/>
      <c r="G54" s="30"/>
      <c r="H54" s="30"/>
      <c r="I54" s="30"/>
      <c r="J54" s="32"/>
    </row>
    <row r="55" spans="1:10" ht="24.75" customHeight="1">
      <c r="A55" s="31"/>
      <c r="B55" s="31"/>
      <c r="C55" s="31"/>
      <c r="D55" s="31" t="s">
        <v>113</v>
      </c>
      <c r="E55" s="31"/>
      <c r="F55" s="31"/>
      <c r="G55" s="31"/>
      <c r="H55" s="32"/>
      <c r="I55" s="36"/>
      <c r="J55" s="32"/>
    </row>
    <row r="56" spans="1:10" ht="24.75" customHeight="1">
      <c r="A56" s="31"/>
      <c r="B56" s="31"/>
      <c r="C56" s="31"/>
      <c r="D56" s="31" t="s">
        <v>114</v>
      </c>
      <c r="E56" s="31"/>
      <c r="F56" s="31"/>
      <c r="G56" s="31"/>
      <c r="H56" s="32"/>
      <c r="I56" s="36"/>
      <c r="J56" s="32"/>
    </row>
    <row r="57" spans="1:10" ht="24.75" customHeight="1">
      <c r="A57" s="31"/>
      <c r="B57" s="31"/>
      <c r="C57" s="31"/>
      <c r="D57" s="31" t="s">
        <v>115</v>
      </c>
      <c r="E57" s="31"/>
      <c r="F57" s="31"/>
      <c r="G57" s="31"/>
      <c r="H57" s="32"/>
      <c r="I57" s="36"/>
      <c r="J57" s="32"/>
    </row>
  </sheetData>
  <sheetProtection/>
  <mergeCells count="22">
    <mergeCell ref="A1:I1"/>
    <mergeCell ref="B2:E2"/>
    <mergeCell ref="G2:I2"/>
    <mergeCell ref="F3:I3"/>
    <mergeCell ref="A50:E50"/>
    <mergeCell ref="F50:I50"/>
    <mergeCell ref="A51:I51"/>
    <mergeCell ref="A52:I52"/>
    <mergeCell ref="A53:I53"/>
    <mergeCell ref="A54:I54"/>
    <mergeCell ref="D55:G55"/>
    <mergeCell ref="D56:G56"/>
    <mergeCell ref="D57:G57"/>
    <mergeCell ref="A3:A5"/>
    <mergeCell ref="B3:B5"/>
    <mergeCell ref="C3:C5"/>
    <mergeCell ref="D3:D5"/>
    <mergeCell ref="E3:E5"/>
    <mergeCell ref="F4:F5"/>
    <mergeCell ref="G4:G5"/>
    <mergeCell ref="H4:H5"/>
    <mergeCell ref="I4:I5"/>
  </mergeCells>
  <printOptions horizontalCentered="1"/>
  <pageMargins left="0.20069444444444445" right="0.3145833333333333" top="0.35" bottom="0.2791666666666667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2021-03-22T09:22:38Z</dcterms:created>
  <dcterms:modified xsi:type="dcterms:W3CDTF">2021-05-20T09:13:14Z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216C4E2EC19049A59D244C983E8F96E0</vt:lpwstr>
  </property>
</Properties>
</file>